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41.204\Partage_FFSU\01 ACTIVITÉ NATIONALE\03 SPORTS INDIVIDUELS\NATATION\NATATION\01 CFU\06 RÉSULTATS\RÉSULTATS DIFFUSABLES\EQUIPES\2025-2026\"/>
    </mc:Choice>
  </mc:AlternateContent>
  <xr:revisionPtr revIDLastSave="0" documentId="13_ncr:1_{1AFF1C32-C40A-407A-8628-7AC6D8A72DCA}" xr6:coauthVersionLast="47" xr6:coauthVersionMax="47" xr10:uidLastSave="{00000000-0000-0000-0000-000000000000}"/>
  <bookViews>
    <workbookView xWindow="-28920" yWindow="-120" windowWidth="29040" windowHeight="15720" tabRatio="880" xr2:uid="{00000000-000D-0000-FFFF-FFFF00000000}"/>
  </bookViews>
  <sheets>
    <sheet name="ACCUEIL" sheetId="1" r:id="rId1"/>
    <sheet name="BDD" sheetId="2" r:id="rId2"/>
    <sheet name="INSCRIPTION JG" sheetId="3" r:id="rId3"/>
    <sheet name="INSCRIPTION JF" sheetId="4" r:id="rId4"/>
    <sheet name="INSCRIPTION MI" sheetId="5" r:id="rId5"/>
    <sheet name="RESULTS JG" sheetId="7" r:id="rId6"/>
    <sheet name="RESULTS JF" sheetId="13" r:id="rId7"/>
    <sheet name="RESULTS MI" sheetId="14" r:id="rId8"/>
    <sheet name="CLT JG" sheetId="6" r:id="rId9"/>
    <sheet name="CLT JF" sheetId="11" r:id="rId10"/>
    <sheet name="CLT MI" sheetId="12" r:id="rId11"/>
    <sheet name="CLASSEMENT FINAUX TOTAUX" sheetId="25" r:id="rId12"/>
    <sheet name="DONNEESJG" sheetId="8" state="hidden" r:id="rId13"/>
    <sheet name="DONNEESJF" sheetId="9" state="hidden" r:id="rId14"/>
    <sheet name="DONNEESMI" sheetId="10" state="hidden" r:id="rId15"/>
  </sheets>
  <definedNames>
    <definedName name="_xlnm._FilterDatabase" localSheetId="1" hidden="1">BDD!$A$1:$E$10827</definedName>
    <definedName name="BDD">BDD!$A$2</definedName>
    <definedName name="EQJF1">DONNEESJF!$C$2:$K$2</definedName>
    <definedName name="EQJF10">DONNEESJF!$C$11:$K$11</definedName>
    <definedName name="EQJF11">DONNEESJF!$C$12:$K$12</definedName>
    <definedName name="EQJF12">DONNEESJF!$C$13:$K$13</definedName>
    <definedName name="EQJF13">DONNEESJF!$C$14:$K$14</definedName>
    <definedName name="EQJF14">DONNEESJF!$C$15:$K$15</definedName>
    <definedName name="EQJF15">DONNEESJF!$C$16:$K$16</definedName>
    <definedName name="EQJF16">DONNEESJF!$C$17:$K$17</definedName>
    <definedName name="EQJF17">DONNEESJF!$C$18:$K$18</definedName>
    <definedName name="EQJF18">DONNEESJF!$C$19:$K$19</definedName>
    <definedName name="EQJF2">DONNEESJF!$C$3:$K$3</definedName>
    <definedName name="EQJF3">DONNEESJF!$C$4:$K$4</definedName>
    <definedName name="EQJF4">DONNEESJF!$C$5:$K$5</definedName>
    <definedName name="EQJF5">DONNEESJF!$C$6:$K$6</definedName>
    <definedName name="EQJF6">DONNEESJF!$C$7:$K$7</definedName>
    <definedName name="EQJF7">DONNEESJF!$C$8:$K$8</definedName>
    <definedName name="EQJF8">DONNEESJF!$C$9:$K$9</definedName>
    <definedName name="EQJF9">DONNEESJF!$C$10:$K$10</definedName>
    <definedName name="EQJG1">DONNEESJG!$C$2:$K$2</definedName>
    <definedName name="EQJG10">DONNEESJG!$C$11:$K$11</definedName>
    <definedName name="EQJG11">DONNEESJG!$C$12:$K$12</definedName>
    <definedName name="EQJG12">DONNEESJG!$C$13:$K$13</definedName>
    <definedName name="EQJG13">DONNEESJG!$C$14:$K$14</definedName>
    <definedName name="EQJG14">DONNEESJG!$C$15:$K$15</definedName>
    <definedName name="EQJG15">DONNEESJG!$C$16:$K$16</definedName>
    <definedName name="EQJG16">DONNEESJG!$C$17:$K$17</definedName>
    <definedName name="EQJG17">DONNEESJG!$C$18:$K$18</definedName>
    <definedName name="EQJG18">DONNEESJG!$C$19:$K$19</definedName>
    <definedName name="EQJG2">DONNEESJG!$C$3:$K$3</definedName>
    <definedName name="EQJG3">DONNEESJG!$C$4:$K$4</definedName>
    <definedName name="EQJG4">DONNEESJG!$C$5:$K$5</definedName>
    <definedName name="EQJG5">DONNEESJG!$C$6:$K$6</definedName>
    <definedName name="EQJG6">DONNEESJG!$C$7:$K$7</definedName>
    <definedName name="EQJG7">DONNEESJG!$C$8:$K$8</definedName>
    <definedName name="EQJG8">DONNEESJG!$C$9:$K$9</definedName>
    <definedName name="EQJG9">DONNEESJG!$C$10:$K$10</definedName>
    <definedName name="EQMI1">DONNEESMI!$C$2:$K$2</definedName>
    <definedName name="EQMI10">DONNEESMI!$C$11:$K$11</definedName>
    <definedName name="EQMI11">DONNEESMI!$C$12:$K$12</definedName>
    <definedName name="EQMI12">DONNEESMI!$C$13:$K$13</definedName>
    <definedName name="EQMI13">DONNEESMI!$C$14:$K$14</definedName>
    <definedName name="EQMI14">DONNEESMI!$C$15:$K$15</definedName>
    <definedName name="EQMI15">DONNEESMI!$C$16:$K$16</definedName>
    <definedName name="EQMI16">DONNEESMI!$C$17:$K$17</definedName>
    <definedName name="EQMI17">DONNEESMI!$C$18:$K$18</definedName>
    <definedName name="EQMI18">DONNEESMI!$C$19:$K$19</definedName>
    <definedName name="EQMI2">DONNEESMI!$C$3:$K$3</definedName>
    <definedName name="EQMI3">DONNEESMI!$C$4:$K$4</definedName>
    <definedName name="EQMI4">DONNEESMI!$C$5:$K$5</definedName>
    <definedName name="EQMI5">DONNEESMI!$C$6:$K$6</definedName>
    <definedName name="EQMI6">DONNEESMI!$C$7:$K$7</definedName>
    <definedName name="EQMI7">DONNEESMI!$C$8:$K$8</definedName>
    <definedName name="EQMI8">DONNEESMI!$C$9:$K$9</definedName>
    <definedName name="EQMI9">DONNEESMI!$C$10:$K$10</definedName>
    <definedName name="EQUIPESJF">DONNEESJF!$A$2:$A$19</definedName>
    <definedName name="EQUIPESJG">DONNEESJG!$A$2:$A$19</definedName>
    <definedName name="EQUIPESMI">DONNEESMI!$A$2:$A$19</definedName>
    <definedName name="RM100BD">ACCUEIL!$H$15</definedName>
    <definedName name="RM100BH">ACCUEIL!$H$16</definedName>
    <definedName name="RM100BM">ACCUEIL!$H$17</definedName>
    <definedName name="RM100DD">ACCUEIL!$G$15</definedName>
    <definedName name="RM100DH">ACCUEIL!$G$16</definedName>
    <definedName name="RM100DM">ACCUEIL!$G$17</definedName>
    <definedName name="RM100NLD">ACCUEIL!$I$15</definedName>
    <definedName name="RM100NLH">ACCUEIL!$I$16</definedName>
    <definedName name="RM100NLM">ACCUEIL!$I$17</definedName>
    <definedName name="RM100PD">ACCUEIL!$F$15</definedName>
    <definedName name="RM100PH">ACCUEIL!$F$16</definedName>
    <definedName name="RM100PM">ACCUEIL!$F$17</definedName>
    <definedName name="RM4004ND">ACCUEIL!$K$15</definedName>
    <definedName name="RM4004NH">ACCUEIL!$K$16</definedName>
    <definedName name="RM4004NM">ACCUEIL!$K$17</definedName>
    <definedName name="RM800NLD">ACCUEIL!$L$15</definedName>
    <definedName name="RM800NLH">ACCUEIL!$L$16</definedName>
    <definedName name="RM800NLM">ACCUEIL!$L$17</definedName>
    <definedName name="_xlnm.Print_Area" localSheetId="9">'CLT JF'!$A$3:$K$23</definedName>
    <definedName name="_xlnm.Print_Area" localSheetId="8">'CLT JG'!$A$3:$K$23</definedName>
    <definedName name="_xlnm.Print_Area" localSheetId="10">'CLT MI'!$A$3:$K$23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" l="1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6" i="25"/>
  <c r="I7" i="12"/>
  <c r="I8" i="12"/>
  <c r="I9" i="12"/>
  <c r="I10" i="12"/>
  <c r="I11" i="12"/>
  <c r="I12" i="12"/>
  <c r="I13" i="12"/>
  <c r="K13" i="12" s="1"/>
  <c r="I14" i="12"/>
  <c r="K14" i="12" s="1"/>
  <c r="I15" i="12"/>
  <c r="I16" i="12"/>
  <c r="I17" i="12"/>
  <c r="I18" i="12"/>
  <c r="K18" i="12" s="1"/>
  <c r="I19" i="12"/>
  <c r="K19" i="12" s="1"/>
  <c r="I20" i="12"/>
  <c r="K20" i="12" s="1"/>
  <c r="I21" i="12"/>
  <c r="I22" i="12"/>
  <c r="I23" i="12"/>
  <c r="I6" i="12"/>
  <c r="K8" i="12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6" i="11"/>
  <c r="I6" i="6"/>
  <c r="I7" i="6"/>
  <c r="I8" i="6"/>
  <c r="I9" i="6"/>
  <c r="I10" i="6"/>
  <c r="I11" i="6"/>
  <c r="I12" i="6"/>
  <c r="K12" i="6" s="1"/>
  <c r="I14" i="6"/>
  <c r="I15" i="6"/>
  <c r="I16" i="6"/>
  <c r="K16" i="6" s="1"/>
  <c r="I17" i="6"/>
  <c r="I18" i="6"/>
  <c r="K18" i="6" s="1"/>
  <c r="I19" i="6"/>
  <c r="K19" i="6" s="1"/>
  <c r="I20" i="6"/>
  <c r="I21" i="6"/>
  <c r="I22" i="6"/>
  <c r="I23" i="6"/>
  <c r="K8" i="6"/>
  <c r="K10" i="6"/>
  <c r="K11" i="6"/>
  <c r="K14" i="6"/>
  <c r="K17" i="6"/>
  <c r="K21" i="6"/>
  <c r="C13" i="6"/>
  <c r="K11" i="12"/>
  <c r="K12" i="12"/>
  <c r="K15" i="12"/>
  <c r="K16" i="12"/>
  <c r="K17" i="12"/>
  <c r="K21" i="12"/>
  <c r="K22" i="12"/>
  <c r="K23" i="12"/>
  <c r="K6" i="12"/>
  <c r="K7" i="12"/>
  <c r="K9" i="12"/>
  <c r="K15" i="6"/>
  <c r="K20" i="6"/>
  <c r="K22" i="6"/>
  <c r="K23" i="6"/>
  <c r="K6" i="6"/>
  <c r="K7" i="6"/>
  <c r="Q10" i="13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A1" i="25"/>
  <c r="C7" i="3"/>
  <c r="D7" i="3"/>
  <c r="E7" i="3"/>
  <c r="F7" i="3"/>
  <c r="C8" i="3"/>
  <c r="D8" i="3"/>
  <c r="E8" i="3"/>
  <c r="F8" i="3"/>
  <c r="C9" i="3"/>
  <c r="D9" i="3"/>
  <c r="E9" i="3"/>
  <c r="F9" i="3"/>
  <c r="C10" i="3"/>
  <c r="F2" i="8" s="1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J15" i="3"/>
  <c r="M111" i="5"/>
  <c r="L111" i="5"/>
  <c r="K111" i="5"/>
  <c r="J111" i="5"/>
  <c r="M110" i="5"/>
  <c r="L110" i="5"/>
  <c r="K110" i="5"/>
  <c r="J110" i="5"/>
  <c r="M109" i="5"/>
  <c r="L109" i="5"/>
  <c r="K109" i="5"/>
  <c r="J109" i="5"/>
  <c r="M108" i="5"/>
  <c r="L108" i="5"/>
  <c r="K108" i="5"/>
  <c r="J108" i="5"/>
  <c r="M107" i="5"/>
  <c r="L107" i="5"/>
  <c r="K107" i="5"/>
  <c r="J107" i="5"/>
  <c r="M106" i="5"/>
  <c r="L106" i="5"/>
  <c r="K106" i="5"/>
  <c r="J106" i="5"/>
  <c r="M105" i="5"/>
  <c r="L105" i="5"/>
  <c r="K105" i="5"/>
  <c r="J105" i="5"/>
  <c r="M104" i="5"/>
  <c r="L104" i="5"/>
  <c r="K104" i="5"/>
  <c r="J104" i="5"/>
  <c r="M103" i="5"/>
  <c r="L103" i="5"/>
  <c r="K103" i="5"/>
  <c r="J103" i="5"/>
  <c r="F111" i="5"/>
  <c r="E111" i="5"/>
  <c r="D111" i="5"/>
  <c r="C111" i="5"/>
  <c r="F110" i="5"/>
  <c r="E110" i="5"/>
  <c r="D110" i="5"/>
  <c r="C110" i="5"/>
  <c r="F109" i="5"/>
  <c r="E109" i="5"/>
  <c r="D109" i="5"/>
  <c r="C109" i="5"/>
  <c r="F108" i="5"/>
  <c r="E108" i="5"/>
  <c r="D108" i="5"/>
  <c r="C108" i="5"/>
  <c r="F107" i="5"/>
  <c r="E107" i="5"/>
  <c r="D107" i="5"/>
  <c r="C107" i="5"/>
  <c r="F106" i="5"/>
  <c r="E106" i="5"/>
  <c r="D106" i="5"/>
  <c r="C106" i="5"/>
  <c r="F105" i="5"/>
  <c r="E105" i="5"/>
  <c r="D105" i="5"/>
  <c r="C105" i="5"/>
  <c r="F104" i="5"/>
  <c r="E104" i="5"/>
  <c r="D104" i="5"/>
  <c r="C104" i="5"/>
  <c r="F103" i="5"/>
  <c r="E103" i="5"/>
  <c r="D103" i="5"/>
  <c r="C103" i="5"/>
  <c r="M99" i="5"/>
  <c r="L99" i="5"/>
  <c r="K99" i="5"/>
  <c r="J99" i="5"/>
  <c r="M98" i="5"/>
  <c r="L98" i="5"/>
  <c r="K98" i="5"/>
  <c r="J98" i="5"/>
  <c r="M97" i="5"/>
  <c r="L97" i="5"/>
  <c r="K97" i="5"/>
  <c r="J97" i="5"/>
  <c r="M96" i="5"/>
  <c r="L96" i="5"/>
  <c r="K96" i="5"/>
  <c r="J96" i="5"/>
  <c r="M95" i="5"/>
  <c r="L95" i="5"/>
  <c r="K95" i="5"/>
  <c r="J95" i="5"/>
  <c r="M94" i="5"/>
  <c r="L94" i="5"/>
  <c r="K94" i="5"/>
  <c r="J94" i="5"/>
  <c r="M93" i="5"/>
  <c r="L93" i="5"/>
  <c r="K93" i="5"/>
  <c r="E17" i="10" s="1"/>
  <c r="J93" i="5"/>
  <c r="M92" i="5"/>
  <c r="L92" i="5"/>
  <c r="K92" i="5"/>
  <c r="J92" i="5"/>
  <c r="M91" i="5"/>
  <c r="L91" i="5"/>
  <c r="K91" i="5"/>
  <c r="J91" i="5"/>
  <c r="F99" i="5"/>
  <c r="E99" i="5"/>
  <c r="D99" i="5"/>
  <c r="C99" i="5"/>
  <c r="F98" i="5"/>
  <c r="E98" i="5"/>
  <c r="D98" i="5"/>
  <c r="C98" i="5"/>
  <c r="F97" i="5"/>
  <c r="E97" i="5"/>
  <c r="D97" i="5"/>
  <c r="I16" i="10" s="1"/>
  <c r="C97" i="5"/>
  <c r="F96" i="5"/>
  <c r="E96" i="5"/>
  <c r="D96" i="5"/>
  <c r="C96" i="5"/>
  <c r="F95" i="5"/>
  <c r="E95" i="5"/>
  <c r="D95" i="5"/>
  <c r="C95" i="5"/>
  <c r="F94" i="5"/>
  <c r="E94" i="5"/>
  <c r="D94" i="5"/>
  <c r="F16" i="10" s="1"/>
  <c r="C94" i="5"/>
  <c r="F93" i="5"/>
  <c r="E93" i="5"/>
  <c r="D93" i="5"/>
  <c r="C93" i="5"/>
  <c r="F92" i="5"/>
  <c r="E92" i="5"/>
  <c r="D92" i="5"/>
  <c r="D16" i="10" s="1"/>
  <c r="C92" i="5"/>
  <c r="F91" i="5"/>
  <c r="E91" i="5"/>
  <c r="D91" i="5"/>
  <c r="C91" i="5"/>
  <c r="M87" i="5"/>
  <c r="L87" i="5"/>
  <c r="K87" i="5"/>
  <c r="K15" i="10" s="1"/>
  <c r="J87" i="5"/>
  <c r="M86" i="5"/>
  <c r="L86" i="5"/>
  <c r="K86" i="5"/>
  <c r="J86" i="5"/>
  <c r="M85" i="5"/>
  <c r="L85" i="5"/>
  <c r="K85" i="5"/>
  <c r="I15" i="10" s="1"/>
  <c r="J85" i="5"/>
  <c r="M84" i="5"/>
  <c r="L84" i="5"/>
  <c r="K84" i="5"/>
  <c r="J84" i="5"/>
  <c r="M83" i="5"/>
  <c r="L83" i="5"/>
  <c r="K83" i="5"/>
  <c r="G15" i="10" s="1"/>
  <c r="J83" i="5"/>
  <c r="M82" i="5"/>
  <c r="L82" i="5"/>
  <c r="K82" i="5"/>
  <c r="J82" i="5"/>
  <c r="M81" i="5"/>
  <c r="L81" i="5"/>
  <c r="K81" i="5"/>
  <c r="E15" i="10" s="1"/>
  <c r="J81" i="5"/>
  <c r="M80" i="5"/>
  <c r="L80" i="5"/>
  <c r="K80" i="5"/>
  <c r="J80" i="5"/>
  <c r="M79" i="5"/>
  <c r="L79" i="5"/>
  <c r="K79" i="5"/>
  <c r="J79" i="5"/>
  <c r="F87" i="5"/>
  <c r="E87" i="5"/>
  <c r="D87" i="5"/>
  <c r="C87" i="5"/>
  <c r="F86" i="5"/>
  <c r="E86" i="5"/>
  <c r="D86" i="5"/>
  <c r="J14" i="10" s="1"/>
  <c r="C86" i="5"/>
  <c r="F85" i="5"/>
  <c r="E85" i="5"/>
  <c r="D85" i="5"/>
  <c r="C85" i="5"/>
  <c r="F84" i="5"/>
  <c r="E84" i="5"/>
  <c r="D84" i="5"/>
  <c r="H14" i="10" s="1"/>
  <c r="C84" i="5"/>
  <c r="F83" i="5"/>
  <c r="E83" i="5"/>
  <c r="D83" i="5"/>
  <c r="C83" i="5"/>
  <c r="F82" i="5"/>
  <c r="E82" i="5"/>
  <c r="D82" i="5"/>
  <c r="F14" i="10" s="1"/>
  <c r="C82" i="5"/>
  <c r="F81" i="5"/>
  <c r="E81" i="5"/>
  <c r="D81" i="5"/>
  <c r="C81" i="5"/>
  <c r="F80" i="5"/>
  <c r="E80" i="5"/>
  <c r="D80" i="5"/>
  <c r="C80" i="5"/>
  <c r="F79" i="5"/>
  <c r="E79" i="5"/>
  <c r="D79" i="5"/>
  <c r="C79" i="5"/>
  <c r="M75" i="5"/>
  <c r="L75" i="5"/>
  <c r="K75" i="5"/>
  <c r="K13" i="10" s="1"/>
  <c r="J75" i="5"/>
  <c r="M74" i="5"/>
  <c r="L74" i="5"/>
  <c r="K74" i="5"/>
  <c r="J74" i="5"/>
  <c r="M73" i="5"/>
  <c r="L73" i="5"/>
  <c r="K73" i="5"/>
  <c r="I13" i="10" s="1"/>
  <c r="J73" i="5"/>
  <c r="M72" i="5"/>
  <c r="L72" i="5"/>
  <c r="K72" i="5"/>
  <c r="J72" i="5"/>
  <c r="M71" i="5"/>
  <c r="L71" i="5"/>
  <c r="K71" i="5"/>
  <c r="J71" i="5"/>
  <c r="M70" i="5"/>
  <c r="L70" i="5"/>
  <c r="K70" i="5"/>
  <c r="J70" i="5"/>
  <c r="M69" i="5"/>
  <c r="L69" i="5"/>
  <c r="K69" i="5"/>
  <c r="E13" i="10" s="1"/>
  <c r="J69" i="5"/>
  <c r="M68" i="5"/>
  <c r="L68" i="5"/>
  <c r="K68" i="5"/>
  <c r="J68" i="5"/>
  <c r="M67" i="5"/>
  <c r="L67" i="5"/>
  <c r="K67" i="5"/>
  <c r="C13" i="10" s="1"/>
  <c r="J67" i="5"/>
  <c r="F75" i="5"/>
  <c r="E75" i="5"/>
  <c r="D75" i="5"/>
  <c r="C75" i="5"/>
  <c r="F74" i="5"/>
  <c r="E74" i="5"/>
  <c r="D74" i="5"/>
  <c r="J12" i="10" s="1"/>
  <c r="C74" i="5"/>
  <c r="F73" i="5"/>
  <c r="E73" i="5"/>
  <c r="D73" i="5"/>
  <c r="C73" i="5"/>
  <c r="F72" i="5"/>
  <c r="E72" i="5"/>
  <c r="D72" i="5"/>
  <c r="C72" i="5"/>
  <c r="F71" i="5"/>
  <c r="E71" i="5"/>
  <c r="D71" i="5"/>
  <c r="C71" i="5"/>
  <c r="F70" i="5"/>
  <c r="E70" i="5"/>
  <c r="D70" i="5"/>
  <c r="F12" i="10" s="1"/>
  <c r="C70" i="5"/>
  <c r="F69" i="5"/>
  <c r="E69" i="5"/>
  <c r="D69" i="5"/>
  <c r="C69" i="5"/>
  <c r="F68" i="5"/>
  <c r="E68" i="5"/>
  <c r="D68" i="5"/>
  <c r="C68" i="5"/>
  <c r="F67" i="5"/>
  <c r="E67" i="5"/>
  <c r="D67" i="5"/>
  <c r="C67" i="5"/>
  <c r="M63" i="5"/>
  <c r="L63" i="5"/>
  <c r="K63" i="5"/>
  <c r="K11" i="10" s="1"/>
  <c r="J63" i="5"/>
  <c r="M62" i="5"/>
  <c r="L62" i="5"/>
  <c r="K62" i="5"/>
  <c r="J62" i="5"/>
  <c r="M61" i="5"/>
  <c r="L61" i="5"/>
  <c r="K61" i="5"/>
  <c r="J61" i="5"/>
  <c r="M60" i="5"/>
  <c r="L60" i="5"/>
  <c r="K60" i="5"/>
  <c r="J60" i="5"/>
  <c r="M59" i="5"/>
  <c r="L59" i="5"/>
  <c r="K59" i="5"/>
  <c r="G11" i="10" s="1"/>
  <c r="J59" i="5"/>
  <c r="M58" i="5"/>
  <c r="L58" i="5"/>
  <c r="K58" i="5"/>
  <c r="J58" i="5"/>
  <c r="M57" i="5"/>
  <c r="L57" i="5"/>
  <c r="K57" i="5"/>
  <c r="E11" i="10" s="1"/>
  <c r="J57" i="5"/>
  <c r="M56" i="5"/>
  <c r="L56" i="5"/>
  <c r="K56" i="5"/>
  <c r="J56" i="5"/>
  <c r="M55" i="5"/>
  <c r="L55" i="5"/>
  <c r="K55" i="5"/>
  <c r="C11" i="10" s="1"/>
  <c r="J55" i="5"/>
  <c r="F63" i="5"/>
  <c r="E63" i="5"/>
  <c r="D63" i="5"/>
  <c r="C63" i="5"/>
  <c r="F62" i="5"/>
  <c r="E62" i="5"/>
  <c r="D62" i="5"/>
  <c r="J10" i="10" s="1"/>
  <c r="C62" i="5"/>
  <c r="F61" i="5"/>
  <c r="E61" i="5"/>
  <c r="D61" i="5"/>
  <c r="C61" i="5"/>
  <c r="F60" i="5"/>
  <c r="E60" i="5"/>
  <c r="D60" i="5"/>
  <c r="H10" i="10" s="1"/>
  <c r="C60" i="5"/>
  <c r="F59" i="5"/>
  <c r="E59" i="5"/>
  <c r="D59" i="5"/>
  <c r="C59" i="5"/>
  <c r="F58" i="5"/>
  <c r="E58" i="5"/>
  <c r="D58" i="5"/>
  <c r="C58" i="5"/>
  <c r="F57" i="5"/>
  <c r="E57" i="5"/>
  <c r="D57" i="5"/>
  <c r="C57" i="5"/>
  <c r="F56" i="5"/>
  <c r="E56" i="5"/>
  <c r="D56" i="5"/>
  <c r="D10" i="10" s="1"/>
  <c r="C56" i="5"/>
  <c r="F55" i="5"/>
  <c r="E55" i="5"/>
  <c r="D55" i="5"/>
  <c r="C55" i="5"/>
  <c r="M51" i="5"/>
  <c r="L51" i="5"/>
  <c r="K51" i="5"/>
  <c r="J51" i="5"/>
  <c r="M50" i="5"/>
  <c r="L50" i="5"/>
  <c r="K50" i="5"/>
  <c r="J50" i="5"/>
  <c r="M49" i="5"/>
  <c r="L49" i="5"/>
  <c r="K49" i="5"/>
  <c r="I9" i="10" s="1"/>
  <c r="J49" i="5"/>
  <c r="M48" i="5"/>
  <c r="L48" i="5"/>
  <c r="K48" i="5"/>
  <c r="J48" i="5"/>
  <c r="M47" i="5"/>
  <c r="L47" i="5"/>
  <c r="K47" i="5"/>
  <c r="J47" i="5"/>
  <c r="M46" i="5"/>
  <c r="L46" i="5"/>
  <c r="K46" i="5"/>
  <c r="F9" i="10" s="1"/>
  <c r="J46" i="5"/>
  <c r="M45" i="5"/>
  <c r="L45" i="5"/>
  <c r="K45" i="5"/>
  <c r="J45" i="5"/>
  <c r="M44" i="5"/>
  <c r="L44" i="5"/>
  <c r="K44" i="5"/>
  <c r="J44" i="5"/>
  <c r="M43" i="5"/>
  <c r="L43" i="5"/>
  <c r="K43" i="5"/>
  <c r="C9" i="10" s="1"/>
  <c r="J43" i="5"/>
  <c r="F51" i="5"/>
  <c r="E51" i="5"/>
  <c r="D51" i="5"/>
  <c r="C51" i="5"/>
  <c r="F50" i="5"/>
  <c r="E50" i="5"/>
  <c r="D50" i="5"/>
  <c r="J8" i="10" s="1"/>
  <c r="C50" i="5"/>
  <c r="F49" i="5"/>
  <c r="E49" i="5"/>
  <c r="D49" i="5"/>
  <c r="C49" i="5"/>
  <c r="F48" i="5"/>
  <c r="E48" i="5"/>
  <c r="D48" i="5"/>
  <c r="C48" i="5"/>
  <c r="F47" i="5"/>
  <c r="E47" i="5"/>
  <c r="D47" i="5"/>
  <c r="C47" i="5"/>
  <c r="F46" i="5"/>
  <c r="E46" i="5"/>
  <c r="D46" i="5"/>
  <c r="C46" i="5"/>
  <c r="F45" i="5"/>
  <c r="E45" i="5"/>
  <c r="D45" i="5"/>
  <c r="E8" i="10" s="1"/>
  <c r="C45" i="5"/>
  <c r="F44" i="5"/>
  <c r="E44" i="5"/>
  <c r="D44" i="5"/>
  <c r="C44" i="5"/>
  <c r="D8" i="10" s="1"/>
  <c r="F43" i="5"/>
  <c r="E43" i="5"/>
  <c r="D43" i="5"/>
  <c r="C43" i="5"/>
  <c r="M39" i="5"/>
  <c r="L39" i="5"/>
  <c r="K39" i="5"/>
  <c r="J39" i="5"/>
  <c r="M38" i="5"/>
  <c r="L38" i="5"/>
  <c r="K38" i="5"/>
  <c r="J38" i="5"/>
  <c r="M37" i="5"/>
  <c r="L37" i="5"/>
  <c r="K37" i="5"/>
  <c r="J37" i="5"/>
  <c r="M36" i="5"/>
  <c r="L36" i="5"/>
  <c r="K36" i="5"/>
  <c r="J36" i="5"/>
  <c r="M35" i="5"/>
  <c r="L35" i="5"/>
  <c r="K35" i="5"/>
  <c r="G7" i="10" s="1"/>
  <c r="J35" i="5"/>
  <c r="M34" i="5"/>
  <c r="L34" i="5"/>
  <c r="K34" i="5"/>
  <c r="J34" i="5"/>
  <c r="M33" i="5"/>
  <c r="L33" i="5"/>
  <c r="K33" i="5"/>
  <c r="J33" i="5"/>
  <c r="M32" i="5"/>
  <c r="L32" i="5"/>
  <c r="K32" i="5"/>
  <c r="J32" i="5"/>
  <c r="M31" i="5"/>
  <c r="L31" i="5"/>
  <c r="K31" i="5"/>
  <c r="C7" i="10" s="1"/>
  <c r="J31" i="5"/>
  <c r="F39" i="5"/>
  <c r="E39" i="5"/>
  <c r="D39" i="5"/>
  <c r="C39" i="5"/>
  <c r="F38" i="5"/>
  <c r="E38" i="5"/>
  <c r="D38" i="5"/>
  <c r="C38" i="5"/>
  <c r="F37" i="5"/>
  <c r="E37" i="5"/>
  <c r="D37" i="5"/>
  <c r="C37" i="5"/>
  <c r="F36" i="5"/>
  <c r="E36" i="5"/>
  <c r="D36" i="5"/>
  <c r="H6" i="10" s="1"/>
  <c r="C36" i="5"/>
  <c r="F35" i="5"/>
  <c r="E35" i="5"/>
  <c r="D35" i="5"/>
  <c r="C35" i="5"/>
  <c r="F34" i="5"/>
  <c r="E34" i="5"/>
  <c r="D34" i="5"/>
  <c r="C34" i="5"/>
  <c r="F33" i="5"/>
  <c r="E33" i="5"/>
  <c r="D33" i="5"/>
  <c r="C33" i="5"/>
  <c r="F32" i="5"/>
  <c r="E32" i="5"/>
  <c r="D32" i="5"/>
  <c r="C32" i="5"/>
  <c r="F31" i="5"/>
  <c r="E31" i="5"/>
  <c r="D31" i="5"/>
  <c r="C31" i="5"/>
  <c r="M27" i="5"/>
  <c r="L27" i="5"/>
  <c r="K27" i="5"/>
  <c r="J27" i="5"/>
  <c r="M26" i="5"/>
  <c r="L26" i="5"/>
  <c r="K26" i="5"/>
  <c r="J26" i="5"/>
  <c r="M25" i="5"/>
  <c r="L25" i="5"/>
  <c r="K25" i="5"/>
  <c r="J25" i="5"/>
  <c r="M24" i="5"/>
  <c r="L24" i="5"/>
  <c r="K24" i="5"/>
  <c r="J24" i="5"/>
  <c r="H5" i="10"/>
  <c r="M23" i="5"/>
  <c r="L23" i="5"/>
  <c r="K23" i="5"/>
  <c r="J23" i="5"/>
  <c r="M22" i="5"/>
  <c r="L22" i="5"/>
  <c r="K22" i="5"/>
  <c r="J22" i="5"/>
  <c r="F5" i="10" s="1"/>
  <c r="M21" i="5"/>
  <c r="L21" i="5"/>
  <c r="K21" i="5"/>
  <c r="J21" i="5"/>
  <c r="M20" i="5"/>
  <c r="L20" i="5"/>
  <c r="K20" i="5"/>
  <c r="J20" i="5"/>
  <c r="M19" i="5"/>
  <c r="L19" i="5"/>
  <c r="K19" i="5"/>
  <c r="J19" i="5"/>
  <c r="F27" i="5"/>
  <c r="E27" i="5"/>
  <c r="D27" i="5"/>
  <c r="C27" i="5"/>
  <c r="F26" i="5"/>
  <c r="E26" i="5"/>
  <c r="D26" i="5"/>
  <c r="J4" i="10" s="1"/>
  <c r="C26" i="5"/>
  <c r="F25" i="5"/>
  <c r="E25" i="5"/>
  <c r="D25" i="5"/>
  <c r="C25" i="5"/>
  <c r="F24" i="5"/>
  <c r="E24" i="5"/>
  <c r="D24" i="5"/>
  <c r="C24" i="5"/>
  <c r="F23" i="5"/>
  <c r="E23" i="5"/>
  <c r="D23" i="5"/>
  <c r="C23" i="5"/>
  <c r="F22" i="5"/>
  <c r="E22" i="5"/>
  <c r="D22" i="5"/>
  <c r="F4" i="10" s="1"/>
  <c r="C22" i="5"/>
  <c r="F21" i="5"/>
  <c r="E21" i="5"/>
  <c r="D21" i="5"/>
  <c r="C21" i="5"/>
  <c r="F20" i="5"/>
  <c r="E20" i="5"/>
  <c r="D20" i="5"/>
  <c r="D4" i="10" s="1"/>
  <c r="C20" i="5"/>
  <c r="F19" i="5"/>
  <c r="E19" i="5"/>
  <c r="D19" i="5"/>
  <c r="C19" i="5"/>
  <c r="M15" i="5"/>
  <c r="L15" i="5"/>
  <c r="K15" i="5"/>
  <c r="J15" i="5"/>
  <c r="M14" i="5"/>
  <c r="L14" i="5"/>
  <c r="K14" i="5"/>
  <c r="J14" i="5"/>
  <c r="M13" i="5"/>
  <c r="L13" i="5"/>
  <c r="K13" i="5"/>
  <c r="J13" i="5"/>
  <c r="M12" i="5"/>
  <c r="L12" i="5"/>
  <c r="K12" i="5"/>
  <c r="J12" i="5"/>
  <c r="H3" i="10" s="1"/>
  <c r="M11" i="5"/>
  <c r="L11" i="5"/>
  <c r="K11" i="5"/>
  <c r="J11" i="5"/>
  <c r="M10" i="5"/>
  <c r="L10" i="5"/>
  <c r="K10" i="5"/>
  <c r="J10" i="5"/>
  <c r="F3" i="10" s="1"/>
  <c r="M9" i="5"/>
  <c r="L9" i="5"/>
  <c r="K9" i="5"/>
  <c r="E3" i="10" s="1"/>
  <c r="J9" i="5"/>
  <c r="M8" i="5"/>
  <c r="L8" i="5"/>
  <c r="K8" i="5"/>
  <c r="J8" i="5"/>
  <c r="D3" i="10" s="1"/>
  <c r="M7" i="5"/>
  <c r="L7" i="5"/>
  <c r="K7" i="5"/>
  <c r="C3" i="10" s="1"/>
  <c r="J7" i="5"/>
  <c r="F15" i="5"/>
  <c r="E15" i="5"/>
  <c r="D15" i="5"/>
  <c r="C15" i="5"/>
  <c r="F14" i="5"/>
  <c r="E14" i="5"/>
  <c r="D14" i="5"/>
  <c r="C14" i="5"/>
  <c r="F13" i="5"/>
  <c r="E13" i="5"/>
  <c r="D13" i="5"/>
  <c r="C13" i="5"/>
  <c r="F12" i="5"/>
  <c r="E12" i="5"/>
  <c r="D12" i="5"/>
  <c r="H2" i="10" s="1"/>
  <c r="C12" i="5"/>
  <c r="F11" i="5"/>
  <c r="E11" i="5"/>
  <c r="D11" i="5"/>
  <c r="C11" i="5"/>
  <c r="F10" i="5"/>
  <c r="E10" i="5"/>
  <c r="D10" i="5"/>
  <c r="F2" i="10" s="1"/>
  <c r="C10" i="5"/>
  <c r="F9" i="5"/>
  <c r="E9" i="5"/>
  <c r="D9" i="5"/>
  <c r="C9" i="5"/>
  <c r="F8" i="5"/>
  <c r="E8" i="5"/>
  <c r="D8" i="5"/>
  <c r="D2" i="10" s="1"/>
  <c r="C8" i="5"/>
  <c r="F7" i="5"/>
  <c r="E7" i="5"/>
  <c r="D7" i="5"/>
  <c r="C7" i="5"/>
  <c r="M111" i="4"/>
  <c r="L111" i="4"/>
  <c r="K111" i="4"/>
  <c r="K19" i="9" s="1"/>
  <c r="J111" i="4"/>
  <c r="M110" i="4"/>
  <c r="L110" i="4"/>
  <c r="K110" i="4"/>
  <c r="J110" i="4"/>
  <c r="M109" i="4"/>
  <c r="L109" i="4"/>
  <c r="K109" i="4"/>
  <c r="J109" i="4"/>
  <c r="M108" i="4"/>
  <c r="L108" i="4"/>
  <c r="K108" i="4"/>
  <c r="J108" i="4"/>
  <c r="M107" i="4"/>
  <c r="L107" i="4"/>
  <c r="K107" i="4"/>
  <c r="J107" i="4"/>
  <c r="M106" i="4"/>
  <c r="L106" i="4"/>
  <c r="K106" i="4"/>
  <c r="J106" i="4"/>
  <c r="M105" i="4"/>
  <c r="L105" i="4"/>
  <c r="K105" i="4"/>
  <c r="E19" i="9" s="1"/>
  <c r="J105" i="4"/>
  <c r="M104" i="4"/>
  <c r="L104" i="4"/>
  <c r="K104" i="4"/>
  <c r="J104" i="4"/>
  <c r="M103" i="4"/>
  <c r="L103" i="4"/>
  <c r="K103" i="4"/>
  <c r="J103" i="4"/>
  <c r="F111" i="4"/>
  <c r="E111" i="4"/>
  <c r="D111" i="4"/>
  <c r="C111" i="4"/>
  <c r="F110" i="4"/>
  <c r="E110" i="4"/>
  <c r="D110" i="4"/>
  <c r="J18" i="9" s="1"/>
  <c r="C110" i="4"/>
  <c r="F109" i="4"/>
  <c r="E109" i="4"/>
  <c r="D109" i="4"/>
  <c r="C109" i="4"/>
  <c r="F108" i="4"/>
  <c r="E108" i="4"/>
  <c r="D108" i="4"/>
  <c r="C108" i="4"/>
  <c r="F107" i="4"/>
  <c r="E107" i="4"/>
  <c r="D107" i="4"/>
  <c r="C107" i="4"/>
  <c r="F106" i="4"/>
  <c r="E106" i="4"/>
  <c r="D106" i="4"/>
  <c r="C106" i="4"/>
  <c r="F105" i="4"/>
  <c r="E105" i="4"/>
  <c r="D105" i="4"/>
  <c r="C105" i="4"/>
  <c r="F104" i="4"/>
  <c r="E104" i="4"/>
  <c r="D104" i="4"/>
  <c r="D18" i="9" s="1"/>
  <c r="C104" i="4"/>
  <c r="F103" i="4"/>
  <c r="E103" i="4"/>
  <c r="D103" i="4"/>
  <c r="C103" i="4"/>
  <c r="M99" i="4"/>
  <c r="L99" i="4"/>
  <c r="K99" i="4"/>
  <c r="J99" i="4"/>
  <c r="M98" i="4"/>
  <c r="L98" i="4"/>
  <c r="K98" i="4"/>
  <c r="J98" i="4"/>
  <c r="M97" i="4"/>
  <c r="L97" i="4"/>
  <c r="K97" i="4"/>
  <c r="I17" i="9" s="1"/>
  <c r="J97" i="4"/>
  <c r="M96" i="4"/>
  <c r="L96" i="4"/>
  <c r="K96" i="4"/>
  <c r="J96" i="4"/>
  <c r="H17" i="9" s="1"/>
  <c r="M95" i="4"/>
  <c r="L95" i="4"/>
  <c r="K95" i="4"/>
  <c r="J95" i="4"/>
  <c r="M94" i="4"/>
  <c r="L94" i="4"/>
  <c r="K94" i="4"/>
  <c r="J94" i="4"/>
  <c r="M93" i="4"/>
  <c r="L93" i="4"/>
  <c r="K93" i="4"/>
  <c r="J93" i="4"/>
  <c r="M92" i="4"/>
  <c r="L92" i="4"/>
  <c r="K92" i="4"/>
  <c r="J92" i="4"/>
  <c r="M91" i="4"/>
  <c r="L91" i="4"/>
  <c r="K91" i="4"/>
  <c r="J91" i="4"/>
  <c r="F99" i="4"/>
  <c r="E99" i="4"/>
  <c r="D99" i="4"/>
  <c r="C99" i="4"/>
  <c r="F98" i="4"/>
  <c r="E98" i="4"/>
  <c r="D98" i="4"/>
  <c r="C98" i="4"/>
  <c r="F97" i="4"/>
  <c r="E97" i="4"/>
  <c r="D97" i="4"/>
  <c r="C97" i="4"/>
  <c r="F96" i="4"/>
  <c r="E96" i="4"/>
  <c r="D96" i="4"/>
  <c r="C96" i="4"/>
  <c r="F95" i="4"/>
  <c r="E95" i="4"/>
  <c r="D95" i="4"/>
  <c r="C95" i="4"/>
  <c r="F94" i="4"/>
  <c r="E94" i="4"/>
  <c r="D94" i="4"/>
  <c r="C94" i="4"/>
  <c r="F93" i="4"/>
  <c r="E93" i="4"/>
  <c r="D93" i="4"/>
  <c r="C93" i="4"/>
  <c r="F92" i="4"/>
  <c r="E92" i="4"/>
  <c r="D92" i="4"/>
  <c r="C92" i="4"/>
  <c r="F91" i="4"/>
  <c r="E91" i="4"/>
  <c r="D91" i="4"/>
  <c r="C91" i="4"/>
  <c r="M87" i="4"/>
  <c r="L87" i="4"/>
  <c r="K87" i="4"/>
  <c r="J87" i="4"/>
  <c r="M86" i="4"/>
  <c r="L86" i="4"/>
  <c r="K86" i="4"/>
  <c r="J86" i="4"/>
  <c r="M85" i="4"/>
  <c r="L85" i="4"/>
  <c r="K85" i="4"/>
  <c r="J85" i="4"/>
  <c r="M84" i="4"/>
  <c r="L84" i="4"/>
  <c r="K84" i="4"/>
  <c r="J84" i="4"/>
  <c r="M83" i="4"/>
  <c r="L83" i="4"/>
  <c r="K83" i="4"/>
  <c r="J83" i="4"/>
  <c r="M82" i="4"/>
  <c r="L82" i="4"/>
  <c r="K82" i="4"/>
  <c r="J82" i="4"/>
  <c r="M81" i="4"/>
  <c r="L81" i="4"/>
  <c r="K81" i="4"/>
  <c r="J81" i="4"/>
  <c r="M80" i="4"/>
  <c r="L80" i="4"/>
  <c r="K80" i="4"/>
  <c r="J80" i="4"/>
  <c r="D15" i="9" s="1"/>
  <c r="M79" i="4"/>
  <c r="L79" i="4"/>
  <c r="K79" i="4"/>
  <c r="J79" i="4"/>
  <c r="C15" i="9" s="1"/>
  <c r="F87" i="4"/>
  <c r="E87" i="4"/>
  <c r="D87" i="4"/>
  <c r="C87" i="4"/>
  <c r="K14" i="9" s="1"/>
  <c r="F86" i="4"/>
  <c r="E86" i="4"/>
  <c r="D86" i="4"/>
  <c r="C86" i="4"/>
  <c r="F85" i="4"/>
  <c r="E85" i="4"/>
  <c r="D85" i="4"/>
  <c r="C85" i="4"/>
  <c r="F84" i="4"/>
  <c r="E84" i="4"/>
  <c r="D84" i="4"/>
  <c r="C84" i="4"/>
  <c r="F83" i="4"/>
  <c r="E83" i="4"/>
  <c r="D83" i="4"/>
  <c r="C83" i="4"/>
  <c r="F82" i="4"/>
  <c r="E82" i="4"/>
  <c r="D82" i="4"/>
  <c r="C82" i="4"/>
  <c r="F81" i="4"/>
  <c r="E81" i="4"/>
  <c r="D81" i="4"/>
  <c r="C81" i="4"/>
  <c r="F80" i="4"/>
  <c r="E80" i="4"/>
  <c r="D80" i="4"/>
  <c r="C80" i="4"/>
  <c r="D14" i="9" s="1"/>
  <c r="F79" i="4"/>
  <c r="E79" i="4"/>
  <c r="D79" i="4"/>
  <c r="C79" i="4"/>
  <c r="C14" i="9" s="1"/>
  <c r="M75" i="4"/>
  <c r="L75" i="4"/>
  <c r="K75" i="4"/>
  <c r="J75" i="4"/>
  <c r="K13" i="9" s="1"/>
  <c r="M74" i="4"/>
  <c r="L74" i="4"/>
  <c r="K74" i="4"/>
  <c r="J74" i="4"/>
  <c r="J13" i="9" s="1"/>
  <c r="M73" i="4"/>
  <c r="L73" i="4"/>
  <c r="K73" i="4"/>
  <c r="J73" i="4"/>
  <c r="M72" i="4"/>
  <c r="L72" i="4"/>
  <c r="K72" i="4"/>
  <c r="J72" i="4"/>
  <c r="H13" i="9" s="1"/>
  <c r="M71" i="4"/>
  <c r="L71" i="4"/>
  <c r="K71" i="4"/>
  <c r="J71" i="4"/>
  <c r="M70" i="4"/>
  <c r="L70" i="4"/>
  <c r="K70" i="4"/>
  <c r="J70" i="4"/>
  <c r="F13" i="9" s="1"/>
  <c r="M69" i="4"/>
  <c r="L69" i="4"/>
  <c r="K69" i="4"/>
  <c r="E13" i="9"/>
  <c r="J69" i="4"/>
  <c r="M68" i="4"/>
  <c r="L68" i="4"/>
  <c r="K68" i="4"/>
  <c r="J68" i="4"/>
  <c r="M67" i="4"/>
  <c r="L67" i="4"/>
  <c r="K67" i="4"/>
  <c r="J67" i="4"/>
  <c r="F75" i="4"/>
  <c r="E75" i="4"/>
  <c r="D75" i="4"/>
  <c r="C75" i="4"/>
  <c r="F74" i="4"/>
  <c r="E74" i="4"/>
  <c r="D74" i="4"/>
  <c r="J12" i="9" s="1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70" i="4"/>
  <c r="E70" i="4"/>
  <c r="D70" i="4"/>
  <c r="C70" i="4"/>
  <c r="F69" i="4"/>
  <c r="E69" i="4"/>
  <c r="D69" i="4"/>
  <c r="C69" i="4"/>
  <c r="F68" i="4"/>
  <c r="E68" i="4"/>
  <c r="D68" i="4"/>
  <c r="C68" i="4"/>
  <c r="F67" i="4"/>
  <c r="E67" i="4"/>
  <c r="D67" i="4"/>
  <c r="C67" i="4"/>
  <c r="C12" i="9" s="1"/>
  <c r="M63" i="4"/>
  <c r="L63" i="4"/>
  <c r="K63" i="4"/>
  <c r="J63" i="4"/>
  <c r="M62" i="4"/>
  <c r="L62" i="4"/>
  <c r="K62" i="4"/>
  <c r="J62" i="4"/>
  <c r="J11" i="9" s="1"/>
  <c r="M61" i="4"/>
  <c r="L61" i="4"/>
  <c r="K61" i="4"/>
  <c r="J61" i="4"/>
  <c r="M60" i="4"/>
  <c r="L60" i="4"/>
  <c r="K60" i="4"/>
  <c r="J60" i="4"/>
  <c r="H11" i="9" s="1"/>
  <c r="M59" i="4"/>
  <c r="L59" i="4"/>
  <c r="K59" i="4"/>
  <c r="G11" i="9" s="1"/>
  <c r="J59" i="4"/>
  <c r="M58" i="4"/>
  <c r="L58" i="4"/>
  <c r="K58" i="4"/>
  <c r="J58" i="4"/>
  <c r="F11" i="9" s="1"/>
  <c r="M57" i="4"/>
  <c r="L57" i="4"/>
  <c r="K57" i="4"/>
  <c r="E11" i="9" s="1"/>
  <c r="J57" i="4"/>
  <c r="M56" i="4"/>
  <c r="L56" i="4"/>
  <c r="K56" i="4"/>
  <c r="J56" i="4"/>
  <c r="D11" i="9" s="1"/>
  <c r="M55" i="4"/>
  <c r="L55" i="4"/>
  <c r="K55" i="4"/>
  <c r="J55" i="4"/>
  <c r="F63" i="4"/>
  <c r="E63" i="4"/>
  <c r="D63" i="4"/>
  <c r="C63" i="4"/>
  <c r="F62" i="4"/>
  <c r="E62" i="4"/>
  <c r="D62" i="4"/>
  <c r="C62" i="4"/>
  <c r="F61" i="4"/>
  <c r="E61" i="4"/>
  <c r="D61" i="4"/>
  <c r="C61" i="4"/>
  <c r="I10" i="9" s="1"/>
  <c r="F60" i="4"/>
  <c r="E60" i="4"/>
  <c r="D60" i="4"/>
  <c r="C60" i="4"/>
  <c r="F59" i="4"/>
  <c r="E59" i="4"/>
  <c r="D59" i="4"/>
  <c r="C59" i="4"/>
  <c r="G10" i="9" s="1"/>
  <c r="F58" i="4"/>
  <c r="E58" i="4"/>
  <c r="D58" i="4"/>
  <c r="C58" i="4"/>
  <c r="F57" i="4"/>
  <c r="E57" i="4"/>
  <c r="D57" i="4"/>
  <c r="C57" i="4"/>
  <c r="E10" i="9" s="1"/>
  <c r="F56" i="4"/>
  <c r="E56" i="4"/>
  <c r="D56" i="4"/>
  <c r="D10" i="9" s="1"/>
  <c r="C56" i="4"/>
  <c r="F55" i="4"/>
  <c r="E55" i="4"/>
  <c r="D55" i="4"/>
  <c r="C55" i="4"/>
  <c r="C10" i="9" s="1"/>
  <c r="F51" i="4"/>
  <c r="E51" i="4"/>
  <c r="D51" i="4"/>
  <c r="C51" i="4"/>
  <c r="F50" i="4"/>
  <c r="E50" i="4"/>
  <c r="D50" i="4"/>
  <c r="C50" i="4"/>
  <c r="F49" i="4"/>
  <c r="E49" i="4"/>
  <c r="D49" i="4"/>
  <c r="I8" i="9" s="1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45" i="4"/>
  <c r="E45" i="4"/>
  <c r="D45" i="4"/>
  <c r="E8" i="9" s="1"/>
  <c r="C45" i="4"/>
  <c r="F44" i="4"/>
  <c r="E44" i="4"/>
  <c r="D44" i="4"/>
  <c r="C44" i="4"/>
  <c r="D8" i="9" s="1"/>
  <c r="F43" i="4"/>
  <c r="E43" i="4"/>
  <c r="D43" i="4"/>
  <c r="C8" i="9" s="1"/>
  <c r="C43" i="4"/>
  <c r="M51" i="4"/>
  <c r="L51" i="4"/>
  <c r="K51" i="4"/>
  <c r="J51" i="4"/>
  <c r="M50" i="4"/>
  <c r="L50" i="4"/>
  <c r="K50" i="4"/>
  <c r="J50" i="4"/>
  <c r="M49" i="4"/>
  <c r="L49" i="4"/>
  <c r="K49" i="4"/>
  <c r="J49" i="4"/>
  <c r="I9" i="9" s="1"/>
  <c r="M48" i="4"/>
  <c r="L48" i="4"/>
  <c r="K48" i="4"/>
  <c r="J48" i="4"/>
  <c r="M47" i="4"/>
  <c r="L47" i="4"/>
  <c r="K47" i="4"/>
  <c r="J47" i="4"/>
  <c r="G9" i="9" s="1"/>
  <c r="M46" i="4"/>
  <c r="L46" i="4"/>
  <c r="K46" i="4"/>
  <c r="J46" i="4"/>
  <c r="M45" i="4"/>
  <c r="L45" i="4"/>
  <c r="K45" i="4"/>
  <c r="J45" i="4"/>
  <c r="E9" i="9" s="1"/>
  <c r="M44" i="4"/>
  <c r="L44" i="4"/>
  <c r="K44" i="4"/>
  <c r="J44" i="4"/>
  <c r="M43" i="4"/>
  <c r="L43" i="4"/>
  <c r="K43" i="4"/>
  <c r="J43" i="4"/>
  <c r="C9" i="9" s="1"/>
  <c r="M39" i="4"/>
  <c r="L39" i="4"/>
  <c r="K39" i="4"/>
  <c r="K7" i="9" s="1"/>
  <c r="J39" i="4"/>
  <c r="M38" i="4"/>
  <c r="L38" i="4"/>
  <c r="K38" i="4"/>
  <c r="J38" i="4"/>
  <c r="J7" i="9" s="1"/>
  <c r="M37" i="4"/>
  <c r="L37" i="4"/>
  <c r="K37" i="4"/>
  <c r="I7" i="9" s="1"/>
  <c r="J37" i="4"/>
  <c r="M36" i="4"/>
  <c r="L36" i="4"/>
  <c r="K36" i="4"/>
  <c r="J36" i="4"/>
  <c r="M35" i="4"/>
  <c r="L35" i="4"/>
  <c r="K35" i="4"/>
  <c r="J35" i="4"/>
  <c r="M34" i="4"/>
  <c r="L34" i="4"/>
  <c r="K34" i="4"/>
  <c r="J34" i="4"/>
  <c r="F7" i="9" s="1"/>
  <c r="M33" i="4"/>
  <c r="L33" i="4"/>
  <c r="K33" i="4"/>
  <c r="J33" i="4"/>
  <c r="M32" i="4"/>
  <c r="L32" i="4"/>
  <c r="K32" i="4"/>
  <c r="J32" i="4"/>
  <c r="D7" i="9" s="1"/>
  <c r="M31" i="4"/>
  <c r="L31" i="4"/>
  <c r="K31" i="4"/>
  <c r="J31" i="4"/>
  <c r="F39" i="4"/>
  <c r="E39" i="4"/>
  <c r="D39" i="4"/>
  <c r="C39" i="4"/>
  <c r="K6" i="9" s="1"/>
  <c r="F38" i="4"/>
  <c r="E38" i="4"/>
  <c r="D38" i="4"/>
  <c r="C38" i="4"/>
  <c r="F37" i="4"/>
  <c r="E37" i="4"/>
  <c r="D37" i="4"/>
  <c r="C37" i="4"/>
  <c r="I6" i="9" s="1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C6" i="9" s="1"/>
  <c r="M27" i="4"/>
  <c r="L27" i="4"/>
  <c r="K27" i="4"/>
  <c r="K5" i="9" s="1"/>
  <c r="J27" i="4"/>
  <c r="M26" i="4"/>
  <c r="L26" i="4"/>
  <c r="K26" i="4"/>
  <c r="J26" i="4"/>
  <c r="J5" i="9" s="1"/>
  <c r="M25" i="4"/>
  <c r="L25" i="4"/>
  <c r="K25" i="4"/>
  <c r="J25" i="4"/>
  <c r="M24" i="4"/>
  <c r="L24" i="4"/>
  <c r="K24" i="4"/>
  <c r="J24" i="4"/>
  <c r="H5" i="9" s="1"/>
  <c r="M23" i="4"/>
  <c r="L23" i="4"/>
  <c r="K23" i="4"/>
  <c r="J23" i="4"/>
  <c r="M22" i="4"/>
  <c r="L22" i="4"/>
  <c r="K22" i="4"/>
  <c r="J22" i="4"/>
  <c r="F5" i="9" s="1"/>
  <c r="M21" i="4"/>
  <c r="L21" i="4"/>
  <c r="K21" i="4"/>
  <c r="J21" i="4"/>
  <c r="E5" i="9" s="1"/>
  <c r="M20" i="4"/>
  <c r="L20" i="4"/>
  <c r="K20" i="4"/>
  <c r="D5" i="9" s="1"/>
  <c r="J20" i="4"/>
  <c r="M19" i="4"/>
  <c r="L19" i="4"/>
  <c r="K19" i="4"/>
  <c r="J19" i="4"/>
  <c r="F27" i="4"/>
  <c r="E27" i="4"/>
  <c r="D27" i="4"/>
  <c r="C27" i="4"/>
  <c r="K4" i="9" s="1"/>
  <c r="F26" i="4"/>
  <c r="E26" i="4"/>
  <c r="D26" i="4"/>
  <c r="C26" i="4"/>
  <c r="F25" i="4"/>
  <c r="E25" i="4"/>
  <c r="D25" i="4"/>
  <c r="C25" i="4"/>
  <c r="I4" i="9" s="1"/>
  <c r="F24" i="4"/>
  <c r="E24" i="4"/>
  <c r="D24" i="4"/>
  <c r="C24" i="4"/>
  <c r="F23" i="4"/>
  <c r="E23" i="4"/>
  <c r="D23" i="4"/>
  <c r="C23" i="4"/>
  <c r="G4" i="9" s="1"/>
  <c r="F22" i="4"/>
  <c r="E22" i="4"/>
  <c r="D22" i="4"/>
  <c r="C22" i="4"/>
  <c r="F4" i="9" s="1"/>
  <c r="F21" i="4"/>
  <c r="E21" i="4"/>
  <c r="D21" i="4"/>
  <c r="C21" i="4"/>
  <c r="E4" i="9" s="1"/>
  <c r="F20" i="4"/>
  <c r="E20" i="4"/>
  <c r="D20" i="4"/>
  <c r="C20" i="4"/>
  <c r="D4" i="9" s="1"/>
  <c r="F19" i="4"/>
  <c r="E19" i="4"/>
  <c r="D19" i="4"/>
  <c r="C19" i="4"/>
  <c r="C4" i="9" s="1"/>
  <c r="M15" i="4"/>
  <c r="L15" i="4"/>
  <c r="K15" i="4"/>
  <c r="J15" i="4"/>
  <c r="K3" i="9" s="1"/>
  <c r="M14" i="4"/>
  <c r="L14" i="4"/>
  <c r="K14" i="4"/>
  <c r="J14" i="4"/>
  <c r="J3" i="9" s="1"/>
  <c r="M13" i="4"/>
  <c r="L13" i="4"/>
  <c r="K13" i="4"/>
  <c r="J13" i="4"/>
  <c r="M12" i="4"/>
  <c r="L12" i="4"/>
  <c r="K12" i="4"/>
  <c r="H3" i="9"/>
  <c r="J12" i="4"/>
  <c r="M11" i="4"/>
  <c r="L11" i="4"/>
  <c r="K11" i="4"/>
  <c r="J11" i="4"/>
  <c r="M10" i="4"/>
  <c r="L10" i="4"/>
  <c r="K10" i="4"/>
  <c r="F3" i="9" s="1"/>
  <c r="J10" i="4"/>
  <c r="M9" i="4"/>
  <c r="L9" i="4"/>
  <c r="K9" i="4"/>
  <c r="J9" i="4"/>
  <c r="M8" i="4"/>
  <c r="L8" i="4"/>
  <c r="K8" i="4"/>
  <c r="D3" i="9" s="1"/>
  <c r="J8" i="4"/>
  <c r="M7" i="4"/>
  <c r="L7" i="4"/>
  <c r="K7" i="4"/>
  <c r="J7" i="4"/>
  <c r="C3" i="9" s="1"/>
  <c r="F15" i="4"/>
  <c r="E15" i="4"/>
  <c r="D15" i="4"/>
  <c r="K2" i="9" s="1"/>
  <c r="C15" i="4"/>
  <c r="F14" i="4"/>
  <c r="E14" i="4"/>
  <c r="D14" i="4"/>
  <c r="C14" i="4"/>
  <c r="J2" i="9" s="1"/>
  <c r="F13" i="4"/>
  <c r="E13" i="4"/>
  <c r="D13" i="4"/>
  <c r="I2" i="9" s="1"/>
  <c r="C13" i="4"/>
  <c r="F12" i="4"/>
  <c r="E12" i="4"/>
  <c r="D12" i="4"/>
  <c r="C12" i="4"/>
  <c r="H2" i="9" s="1"/>
  <c r="F11" i="4"/>
  <c r="E11" i="4"/>
  <c r="D11" i="4"/>
  <c r="G2" i="9" s="1"/>
  <c r="C11" i="4"/>
  <c r="F10" i="4"/>
  <c r="E10" i="4"/>
  <c r="D10" i="4"/>
  <c r="C10" i="4"/>
  <c r="F9" i="4"/>
  <c r="E9" i="4"/>
  <c r="D9" i="4"/>
  <c r="C9" i="4"/>
  <c r="F8" i="4"/>
  <c r="E8" i="4"/>
  <c r="D8" i="4"/>
  <c r="C8" i="4"/>
  <c r="F7" i="4"/>
  <c r="E7" i="4"/>
  <c r="D7" i="4"/>
  <c r="C2" i="9" s="1"/>
  <c r="C7" i="4"/>
  <c r="M111" i="3"/>
  <c r="L111" i="3"/>
  <c r="K111" i="3"/>
  <c r="J111" i="3"/>
  <c r="M110" i="3"/>
  <c r="L110" i="3"/>
  <c r="K110" i="3"/>
  <c r="J19" i="8" s="1"/>
  <c r="J110" i="3"/>
  <c r="M109" i="3"/>
  <c r="L109" i="3"/>
  <c r="K109" i="3"/>
  <c r="J109" i="3"/>
  <c r="I19" i="8" s="1"/>
  <c r="M108" i="3"/>
  <c r="L108" i="3"/>
  <c r="K108" i="3"/>
  <c r="H19" i="8" s="1"/>
  <c r="J108" i="3"/>
  <c r="M107" i="3"/>
  <c r="L107" i="3"/>
  <c r="K107" i="3"/>
  <c r="J107" i="3"/>
  <c r="G19" i="8" s="1"/>
  <c r="M106" i="3"/>
  <c r="L106" i="3"/>
  <c r="K106" i="3"/>
  <c r="F19" i="8" s="1"/>
  <c r="J106" i="3"/>
  <c r="M105" i="3"/>
  <c r="L105" i="3"/>
  <c r="K105" i="3"/>
  <c r="J105" i="3"/>
  <c r="E19" i="8" s="1"/>
  <c r="M104" i="3"/>
  <c r="L104" i="3"/>
  <c r="K104" i="3"/>
  <c r="J104" i="3"/>
  <c r="M103" i="3"/>
  <c r="L103" i="3"/>
  <c r="K103" i="3"/>
  <c r="J103" i="3"/>
  <c r="C19" i="8" s="1"/>
  <c r="F111" i="3"/>
  <c r="E111" i="3"/>
  <c r="D111" i="3"/>
  <c r="K18" i="8" s="1"/>
  <c r="C111" i="3"/>
  <c r="F110" i="3"/>
  <c r="E110" i="3"/>
  <c r="D110" i="3"/>
  <c r="C110" i="3"/>
  <c r="J18" i="8" s="1"/>
  <c r="F109" i="3"/>
  <c r="E109" i="3"/>
  <c r="D109" i="3"/>
  <c r="I18" i="8" s="1"/>
  <c r="C109" i="3"/>
  <c r="F108" i="3"/>
  <c r="E108" i="3"/>
  <c r="D108" i="3"/>
  <c r="C108" i="3"/>
  <c r="H18" i="8" s="1"/>
  <c r="F107" i="3"/>
  <c r="E107" i="3"/>
  <c r="D107" i="3"/>
  <c r="G18" i="8" s="1"/>
  <c r="C107" i="3"/>
  <c r="F106" i="3"/>
  <c r="E106" i="3"/>
  <c r="D106" i="3"/>
  <c r="C106" i="3"/>
  <c r="F18" i="8" s="1"/>
  <c r="F105" i="3"/>
  <c r="E105" i="3"/>
  <c r="D105" i="3"/>
  <c r="E18" i="8" s="1"/>
  <c r="C105" i="3"/>
  <c r="F104" i="3"/>
  <c r="E104" i="3"/>
  <c r="D104" i="3"/>
  <c r="C104" i="3"/>
  <c r="F103" i="3"/>
  <c r="E103" i="3"/>
  <c r="D103" i="3"/>
  <c r="C103" i="3"/>
  <c r="M99" i="3"/>
  <c r="L99" i="3"/>
  <c r="K99" i="3"/>
  <c r="J99" i="3"/>
  <c r="M98" i="3"/>
  <c r="L98" i="3"/>
  <c r="K98" i="3"/>
  <c r="J98" i="3"/>
  <c r="M97" i="3"/>
  <c r="L97" i="3"/>
  <c r="K97" i="3"/>
  <c r="J97" i="3"/>
  <c r="M96" i="3"/>
  <c r="L96" i="3"/>
  <c r="K96" i="3"/>
  <c r="J96" i="3"/>
  <c r="M95" i="3"/>
  <c r="L95" i="3"/>
  <c r="K95" i="3"/>
  <c r="J95" i="3"/>
  <c r="G17" i="8" s="1"/>
  <c r="M94" i="3"/>
  <c r="L94" i="3"/>
  <c r="K94" i="3"/>
  <c r="J94" i="3"/>
  <c r="M93" i="3"/>
  <c r="L93" i="3"/>
  <c r="K93" i="3"/>
  <c r="J93" i="3"/>
  <c r="E17" i="8" s="1"/>
  <c r="M92" i="3"/>
  <c r="L92" i="3"/>
  <c r="K92" i="3"/>
  <c r="J92" i="3"/>
  <c r="M91" i="3"/>
  <c r="L91" i="3"/>
  <c r="K91" i="3"/>
  <c r="J91" i="3"/>
  <c r="C17" i="8" s="1"/>
  <c r="F99" i="3"/>
  <c r="E99" i="3"/>
  <c r="D99" i="3"/>
  <c r="C99" i="3"/>
  <c r="F98" i="3"/>
  <c r="E98" i="3"/>
  <c r="D98" i="3"/>
  <c r="C98" i="3"/>
  <c r="J16" i="8" s="1"/>
  <c r="F97" i="3"/>
  <c r="E97" i="3"/>
  <c r="D97" i="3"/>
  <c r="C97" i="3"/>
  <c r="F96" i="3"/>
  <c r="E96" i="3"/>
  <c r="D96" i="3"/>
  <c r="C96" i="3"/>
  <c r="H16" i="8" s="1"/>
  <c r="F95" i="3"/>
  <c r="E95" i="3"/>
  <c r="D95" i="3"/>
  <c r="C95" i="3"/>
  <c r="F94" i="3"/>
  <c r="E94" i="3"/>
  <c r="D94" i="3"/>
  <c r="C94" i="3"/>
  <c r="F16" i="8" s="1"/>
  <c r="F93" i="3"/>
  <c r="E93" i="3"/>
  <c r="D93" i="3"/>
  <c r="C93" i="3"/>
  <c r="E16" i="8" s="1"/>
  <c r="F92" i="3"/>
  <c r="E92" i="3"/>
  <c r="D92" i="3"/>
  <c r="D16" i="8" s="1"/>
  <c r="C92" i="3"/>
  <c r="F91" i="3"/>
  <c r="E91" i="3"/>
  <c r="D91" i="3"/>
  <c r="C91" i="3"/>
  <c r="M87" i="3"/>
  <c r="L87" i="3"/>
  <c r="K87" i="3"/>
  <c r="K15" i="8" s="1"/>
  <c r="J87" i="3"/>
  <c r="M86" i="3"/>
  <c r="L86" i="3"/>
  <c r="K86" i="3"/>
  <c r="J86" i="3"/>
  <c r="M85" i="3"/>
  <c r="L85" i="3"/>
  <c r="K85" i="3"/>
  <c r="J85" i="3"/>
  <c r="M84" i="3"/>
  <c r="L84" i="3"/>
  <c r="K84" i="3"/>
  <c r="J84" i="3"/>
  <c r="M83" i="3"/>
  <c r="L83" i="3"/>
  <c r="K83" i="3"/>
  <c r="G15" i="8" s="1"/>
  <c r="J83" i="3"/>
  <c r="M82" i="3"/>
  <c r="L82" i="3"/>
  <c r="K82" i="3"/>
  <c r="J82" i="3"/>
  <c r="M81" i="3"/>
  <c r="L81" i="3"/>
  <c r="K81" i="3"/>
  <c r="J81" i="3"/>
  <c r="M80" i="3"/>
  <c r="L80" i="3"/>
  <c r="K80" i="3"/>
  <c r="J80" i="3"/>
  <c r="M79" i="3"/>
  <c r="L79" i="3"/>
  <c r="K79" i="3"/>
  <c r="J79" i="3"/>
  <c r="F87" i="3"/>
  <c r="E87" i="3"/>
  <c r="D87" i="3"/>
  <c r="C87" i="3"/>
  <c r="F86" i="3"/>
  <c r="E86" i="3"/>
  <c r="D86" i="3"/>
  <c r="C86" i="3"/>
  <c r="F85" i="3"/>
  <c r="E85" i="3"/>
  <c r="D85" i="3"/>
  <c r="C85" i="3"/>
  <c r="F84" i="3"/>
  <c r="E84" i="3"/>
  <c r="D84" i="3"/>
  <c r="C84" i="3"/>
  <c r="F83" i="3"/>
  <c r="E83" i="3"/>
  <c r="D83" i="3"/>
  <c r="C83" i="3"/>
  <c r="F82" i="3"/>
  <c r="E82" i="3"/>
  <c r="D82" i="3"/>
  <c r="F14" i="8" s="1"/>
  <c r="C82" i="3"/>
  <c r="F81" i="3"/>
  <c r="E81" i="3"/>
  <c r="D81" i="3"/>
  <c r="C81" i="3"/>
  <c r="F80" i="3"/>
  <c r="E80" i="3"/>
  <c r="D80" i="3"/>
  <c r="D14" i="8" s="1"/>
  <c r="C80" i="3"/>
  <c r="F79" i="3"/>
  <c r="E79" i="3"/>
  <c r="D79" i="3"/>
  <c r="C79" i="3"/>
  <c r="M75" i="3"/>
  <c r="L75" i="3"/>
  <c r="K75" i="3"/>
  <c r="J75" i="3"/>
  <c r="M74" i="3"/>
  <c r="L74" i="3"/>
  <c r="K74" i="3"/>
  <c r="J74" i="3"/>
  <c r="M73" i="3"/>
  <c r="L73" i="3"/>
  <c r="K73" i="3"/>
  <c r="J73" i="3"/>
  <c r="I13" i="8" s="1"/>
  <c r="M72" i="3"/>
  <c r="L72" i="3"/>
  <c r="K72" i="3"/>
  <c r="J72" i="3"/>
  <c r="H13" i="8" s="1"/>
  <c r="M71" i="3"/>
  <c r="L71" i="3"/>
  <c r="K71" i="3"/>
  <c r="J71" i="3"/>
  <c r="G13" i="8" s="1"/>
  <c r="M70" i="3"/>
  <c r="L70" i="3"/>
  <c r="K70" i="3"/>
  <c r="J70" i="3"/>
  <c r="M69" i="3"/>
  <c r="L69" i="3"/>
  <c r="K69" i="3"/>
  <c r="J69" i="3"/>
  <c r="M68" i="3"/>
  <c r="L68" i="3"/>
  <c r="K68" i="3"/>
  <c r="J68" i="3"/>
  <c r="M67" i="3"/>
  <c r="L67" i="3"/>
  <c r="K67" i="3"/>
  <c r="J67" i="3"/>
  <c r="C13" i="8"/>
  <c r="F75" i="3"/>
  <c r="E75" i="3"/>
  <c r="D75" i="3"/>
  <c r="C75" i="3"/>
  <c r="F74" i="3"/>
  <c r="E74" i="3"/>
  <c r="D74" i="3"/>
  <c r="C74" i="3"/>
  <c r="F73" i="3"/>
  <c r="E73" i="3"/>
  <c r="D73" i="3"/>
  <c r="C73" i="3"/>
  <c r="F72" i="3"/>
  <c r="E72" i="3"/>
  <c r="D72" i="3"/>
  <c r="C72" i="3"/>
  <c r="H12" i="8" s="1"/>
  <c r="F71" i="3"/>
  <c r="E71" i="3"/>
  <c r="D71" i="3"/>
  <c r="C71" i="3"/>
  <c r="F70" i="3"/>
  <c r="E70" i="3"/>
  <c r="D70" i="3"/>
  <c r="C70" i="3"/>
  <c r="F12" i="8" s="1"/>
  <c r="F69" i="3"/>
  <c r="E69" i="3"/>
  <c r="D69" i="3"/>
  <c r="C69" i="3"/>
  <c r="E12" i="8" s="1"/>
  <c r="F68" i="3"/>
  <c r="E68" i="3"/>
  <c r="D68" i="3"/>
  <c r="C68" i="3"/>
  <c r="F67" i="3"/>
  <c r="E67" i="3"/>
  <c r="D67" i="3"/>
  <c r="C67" i="3"/>
  <c r="M63" i="3"/>
  <c r="L63" i="3"/>
  <c r="K63" i="3"/>
  <c r="J63" i="3"/>
  <c r="M62" i="3"/>
  <c r="L62" i="3"/>
  <c r="K62" i="3"/>
  <c r="J62" i="3"/>
  <c r="J11" i="8" s="1"/>
  <c r="M61" i="3"/>
  <c r="L61" i="3"/>
  <c r="K61" i="3"/>
  <c r="I11" i="8"/>
  <c r="J61" i="3"/>
  <c r="M60" i="3"/>
  <c r="L60" i="3"/>
  <c r="K60" i="3"/>
  <c r="J60" i="3"/>
  <c r="M59" i="3"/>
  <c r="L59" i="3"/>
  <c r="K59" i="3"/>
  <c r="G11" i="8" s="1"/>
  <c r="J59" i="3"/>
  <c r="M58" i="3"/>
  <c r="L58" i="3"/>
  <c r="K58" i="3"/>
  <c r="J58" i="3"/>
  <c r="M57" i="3"/>
  <c r="L57" i="3"/>
  <c r="K57" i="3"/>
  <c r="J57" i="3"/>
  <c r="M56" i="3"/>
  <c r="L56" i="3"/>
  <c r="K56" i="3"/>
  <c r="J56" i="3"/>
  <c r="D11" i="8" s="1"/>
  <c r="M55" i="3"/>
  <c r="L55" i="3"/>
  <c r="K55" i="3"/>
  <c r="C11" i="8" s="1"/>
  <c r="J55" i="3"/>
  <c r="F63" i="3"/>
  <c r="E63" i="3"/>
  <c r="D63" i="3"/>
  <c r="C63" i="3"/>
  <c r="F62" i="3"/>
  <c r="E62" i="3"/>
  <c r="D62" i="3"/>
  <c r="J10" i="8" s="1"/>
  <c r="C62" i="3"/>
  <c r="F61" i="3"/>
  <c r="E61" i="3"/>
  <c r="D61" i="3"/>
  <c r="C61" i="3"/>
  <c r="I10" i="8" s="1"/>
  <c r="F60" i="3"/>
  <c r="E60" i="3"/>
  <c r="D60" i="3"/>
  <c r="C60" i="3"/>
  <c r="F59" i="3"/>
  <c r="E59" i="3"/>
  <c r="D59" i="3"/>
  <c r="C59" i="3"/>
  <c r="F58" i="3"/>
  <c r="E58" i="3"/>
  <c r="D58" i="3"/>
  <c r="F10" i="8" s="1"/>
  <c r="C58" i="3"/>
  <c r="F57" i="3"/>
  <c r="E57" i="3"/>
  <c r="D57" i="3"/>
  <c r="C57" i="3"/>
  <c r="F56" i="3"/>
  <c r="E56" i="3"/>
  <c r="D56" i="3"/>
  <c r="D10" i="8" s="1"/>
  <c r="C56" i="3"/>
  <c r="F55" i="3"/>
  <c r="E55" i="3"/>
  <c r="D55" i="3"/>
  <c r="C55" i="3"/>
  <c r="C10" i="8" s="1"/>
  <c r="M51" i="3"/>
  <c r="L51" i="3"/>
  <c r="K51" i="3"/>
  <c r="J51" i="3"/>
  <c r="M50" i="3"/>
  <c r="L50" i="3"/>
  <c r="K50" i="3"/>
  <c r="J50" i="3"/>
  <c r="M49" i="3"/>
  <c r="L49" i="3"/>
  <c r="K49" i="3"/>
  <c r="J49" i="3"/>
  <c r="M48" i="3"/>
  <c r="L48" i="3"/>
  <c r="K48" i="3"/>
  <c r="J48" i="3"/>
  <c r="M47" i="3"/>
  <c r="L47" i="3"/>
  <c r="K47" i="3"/>
  <c r="J47" i="3"/>
  <c r="M46" i="3"/>
  <c r="L46" i="3"/>
  <c r="K46" i="3"/>
  <c r="J46" i="3"/>
  <c r="F9" i="8"/>
  <c r="M45" i="3"/>
  <c r="L45" i="3"/>
  <c r="K45" i="3"/>
  <c r="J45" i="3"/>
  <c r="M44" i="3"/>
  <c r="L44" i="3"/>
  <c r="K44" i="3"/>
  <c r="J44" i="3"/>
  <c r="D9" i="8" s="1"/>
  <c r="M43" i="3"/>
  <c r="L43" i="3"/>
  <c r="K43" i="3"/>
  <c r="J43" i="3"/>
  <c r="F51" i="3"/>
  <c r="E51" i="3"/>
  <c r="D51" i="3"/>
  <c r="C51" i="3"/>
  <c r="K8" i="8"/>
  <c r="F50" i="3"/>
  <c r="E50" i="3"/>
  <c r="D50" i="3"/>
  <c r="C50" i="3"/>
  <c r="F49" i="3"/>
  <c r="E49" i="3"/>
  <c r="D49" i="3"/>
  <c r="C49" i="3"/>
  <c r="I8" i="8" s="1"/>
  <c r="F48" i="3"/>
  <c r="E48" i="3"/>
  <c r="D48" i="3"/>
  <c r="H8" i="8" s="1"/>
  <c r="C48" i="3"/>
  <c r="F47" i="3"/>
  <c r="E47" i="3"/>
  <c r="D47" i="3"/>
  <c r="C47" i="3"/>
  <c r="G8" i="8" s="1"/>
  <c r="F46" i="3"/>
  <c r="E46" i="3"/>
  <c r="D46" i="3"/>
  <c r="C46" i="3"/>
  <c r="F45" i="3"/>
  <c r="E45" i="3"/>
  <c r="D45" i="3"/>
  <c r="C45" i="3"/>
  <c r="F44" i="3"/>
  <c r="E44" i="3"/>
  <c r="D44" i="3"/>
  <c r="C44" i="3"/>
  <c r="F43" i="3"/>
  <c r="E43" i="3"/>
  <c r="D43" i="3"/>
  <c r="C43" i="3"/>
  <c r="C8" i="8" s="1"/>
  <c r="M39" i="3"/>
  <c r="L39" i="3"/>
  <c r="K39" i="3"/>
  <c r="J39" i="3"/>
  <c r="K7" i="8"/>
  <c r="M38" i="3"/>
  <c r="L38" i="3"/>
  <c r="K38" i="3"/>
  <c r="J7" i="8" s="1"/>
  <c r="J38" i="3"/>
  <c r="M37" i="3"/>
  <c r="L37" i="3"/>
  <c r="K37" i="3"/>
  <c r="J37" i="3"/>
  <c r="I7" i="8" s="1"/>
  <c r="M36" i="3"/>
  <c r="L36" i="3"/>
  <c r="K36" i="3"/>
  <c r="J36" i="3"/>
  <c r="M35" i="3"/>
  <c r="L35" i="3"/>
  <c r="K35" i="3"/>
  <c r="J35" i="3"/>
  <c r="G7" i="8" s="1"/>
  <c r="M34" i="3"/>
  <c r="L34" i="3"/>
  <c r="K34" i="3"/>
  <c r="J34" i="3"/>
  <c r="F7" i="8" s="1"/>
  <c r="M33" i="3"/>
  <c r="L33" i="3"/>
  <c r="K33" i="3"/>
  <c r="J33" i="3"/>
  <c r="E7" i="8"/>
  <c r="M32" i="3"/>
  <c r="L32" i="3"/>
  <c r="K32" i="3"/>
  <c r="J32" i="3"/>
  <c r="M31" i="3"/>
  <c r="L31" i="3"/>
  <c r="K31" i="3"/>
  <c r="J31" i="3"/>
  <c r="F39" i="3"/>
  <c r="E39" i="3"/>
  <c r="D39" i="3"/>
  <c r="K6" i="8" s="1"/>
  <c r="C39" i="3"/>
  <c r="F38" i="3"/>
  <c r="E38" i="3"/>
  <c r="D38" i="3"/>
  <c r="C38" i="3"/>
  <c r="J6" i="8" s="1"/>
  <c r="F37" i="3"/>
  <c r="E37" i="3"/>
  <c r="D37" i="3"/>
  <c r="C37" i="3"/>
  <c r="I6" i="8" s="1"/>
  <c r="F36" i="3"/>
  <c r="E36" i="3"/>
  <c r="D36" i="3"/>
  <c r="C36" i="3"/>
  <c r="F35" i="3"/>
  <c r="E35" i="3"/>
  <c r="D35" i="3"/>
  <c r="C35" i="3"/>
  <c r="G6" i="8"/>
  <c r="F34" i="3"/>
  <c r="E34" i="3"/>
  <c r="D34" i="3"/>
  <c r="C34" i="3"/>
  <c r="F6" i="8" s="1"/>
  <c r="F33" i="3"/>
  <c r="E33" i="3"/>
  <c r="D33" i="3"/>
  <c r="C33" i="3"/>
  <c r="E6" i="8" s="1"/>
  <c r="F32" i="3"/>
  <c r="E32" i="3"/>
  <c r="D32" i="3"/>
  <c r="C32" i="3"/>
  <c r="F31" i="3"/>
  <c r="E31" i="3"/>
  <c r="D31" i="3"/>
  <c r="C31" i="3"/>
  <c r="C6" i="8" s="1"/>
  <c r="F27" i="3"/>
  <c r="E27" i="3"/>
  <c r="D27" i="3"/>
  <c r="C27" i="3"/>
  <c r="K4" i="8" s="1"/>
  <c r="F26" i="3"/>
  <c r="E26" i="3"/>
  <c r="D26" i="3"/>
  <c r="C26" i="3"/>
  <c r="J4" i="8" s="1"/>
  <c r="F25" i="3"/>
  <c r="E25" i="3"/>
  <c r="D25" i="3"/>
  <c r="C25" i="3"/>
  <c r="F24" i="3"/>
  <c r="E24" i="3"/>
  <c r="D24" i="3"/>
  <c r="C24" i="3"/>
  <c r="H4" i="8" s="1"/>
  <c r="F23" i="3"/>
  <c r="E23" i="3"/>
  <c r="D23" i="3"/>
  <c r="C23" i="3"/>
  <c r="G4" i="8"/>
  <c r="F22" i="3"/>
  <c r="E22" i="3"/>
  <c r="D22" i="3"/>
  <c r="C22" i="3"/>
  <c r="F21" i="3"/>
  <c r="E21" i="3"/>
  <c r="D21" i="3"/>
  <c r="C21" i="3"/>
  <c r="F20" i="3"/>
  <c r="E20" i="3"/>
  <c r="D20" i="3"/>
  <c r="C20" i="3"/>
  <c r="D4" i="8" s="1"/>
  <c r="F19" i="3"/>
  <c r="E19" i="3"/>
  <c r="D19" i="3"/>
  <c r="C19" i="3"/>
  <c r="M27" i="3"/>
  <c r="L27" i="3"/>
  <c r="K27" i="3"/>
  <c r="K5" i="8" s="1"/>
  <c r="J27" i="3"/>
  <c r="M26" i="3"/>
  <c r="L26" i="3"/>
  <c r="K26" i="3"/>
  <c r="J26" i="3"/>
  <c r="M25" i="3"/>
  <c r="L25" i="3"/>
  <c r="K25" i="3"/>
  <c r="I5" i="8" s="1"/>
  <c r="J25" i="3"/>
  <c r="M24" i="3"/>
  <c r="L24" i="3"/>
  <c r="K24" i="3"/>
  <c r="J24" i="3"/>
  <c r="M23" i="3"/>
  <c r="L23" i="3"/>
  <c r="K23" i="3"/>
  <c r="J23" i="3"/>
  <c r="G5" i="8" s="1"/>
  <c r="M22" i="3"/>
  <c r="L22" i="3"/>
  <c r="K22" i="3"/>
  <c r="J22" i="3"/>
  <c r="M21" i="3"/>
  <c r="L21" i="3"/>
  <c r="K21" i="3"/>
  <c r="J21" i="3"/>
  <c r="E5" i="8" s="1"/>
  <c r="M20" i="3"/>
  <c r="L20" i="3"/>
  <c r="K20" i="3"/>
  <c r="D5" i="8" s="1"/>
  <c r="J20" i="3"/>
  <c r="M19" i="3"/>
  <c r="L19" i="3"/>
  <c r="K19" i="3"/>
  <c r="J19" i="3"/>
  <c r="M15" i="3"/>
  <c r="L15" i="3"/>
  <c r="K15" i="3"/>
  <c r="K3" i="8" s="1"/>
  <c r="M14" i="3"/>
  <c r="L14" i="3"/>
  <c r="K14" i="3"/>
  <c r="J14" i="3"/>
  <c r="J3" i="8" s="1"/>
  <c r="M13" i="3"/>
  <c r="L13" i="3"/>
  <c r="K13" i="3"/>
  <c r="J13" i="3"/>
  <c r="M12" i="3"/>
  <c r="L12" i="3"/>
  <c r="K12" i="3"/>
  <c r="J12" i="3"/>
  <c r="H3" i="8" s="1"/>
  <c r="M11" i="3"/>
  <c r="L11" i="3"/>
  <c r="K11" i="3"/>
  <c r="J11" i="3"/>
  <c r="G3" i="8" s="1"/>
  <c r="M10" i="3"/>
  <c r="L10" i="3"/>
  <c r="K10" i="3"/>
  <c r="J10" i="3"/>
  <c r="M9" i="3"/>
  <c r="L9" i="3"/>
  <c r="K9" i="3"/>
  <c r="J9" i="3"/>
  <c r="E3" i="8" s="1"/>
  <c r="M8" i="3"/>
  <c r="L8" i="3"/>
  <c r="K8" i="3"/>
  <c r="J8" i="3"/>
  <c r="M7" i="3"/>
  <c r="L7" i="3"/>
  <c r="K7" i="3"/>
  <c r="J7" i="3"/>
  <c r="E2" i="8"/>
  <c r="G2" i="8"/>
  <c r="H2" i="8"/>
  <c r="Y105" i="13"/>
  <c r="H23" i="11" s="1"/>
  <c r="U105" i="13"/>
  <c r="H22" i="11" s="1"/>
  <c r="Q105" i="13"/>
  <c r="M105" i="13"/>
  <c r="H20" i="11" s="1"/>
  <c r="I105" i="13"/>
  <c r="H19" i="11" s="1"/>
  <c r="E105" i="13"/>
  <c r="H18" i="11" s="1"/>
  <c r="Y102" i="13"/>
  <c r="U102" i="13"/>
  <c r="G22" i="11" s="1"/>
  <c r="Q102" i="13"/>
  <c r="G21" i="11" s="1"/>
  <c r="M102" i="13"/>
  <c r="G20" i="11" s="1"/>
  <c r="I102" i="13"/>
  <c r="G19" i="11" s="1"/>
  <c r="E102" i="13"/>
  <c r="G18" i="11" s="1"/>
  <c r="Y99" i="13"/>
  <c r="F23" i="11" s="1"/>
  <c r="U99" i="13"/>
  <c r="F22" i="11" s="1"/>
  <c r="Q99" i="13"/>
  <c r="F21" i="11" s="1"/>
  <c r="M99" i="13"/>
  <c r="F20" i="11" s="1"/>
  <c r="I99" i="13"/>
  <c r="F19" i="11" s="1"/>
  <c r="E99" i="13"/>
  <c r="F18" i="11" s="1"/>
  <c r="Y96" i="13"/>
  <c r="E23" i="11" s="1"/>
  <c r="U96" i="13"/>
  <c r="E22" i="11" s="1"/>
  <c r="Q96" i="13"/>
  <c r="E21" i="11" s="1"/>
  <c r="M96" i="13"/>
  <c r="E20" i="11" s="1"/>
  <c r="I96" i="13"/>
  <c r="E96" i="13"/>
  <c r="E18" i="11" s="1"/>
  <c r="Y93" i="13"/>
  <c r="D23" i="11" s="1"/>
  <c r="U93" i="13"/>
  <c r="Q93" i="13"/>
  <c r="M93" i="13"/>
  <c r="D20" i="11" s="1"/>
  <c r="I93" i="13"/>
  <c r="D19" i="11" s="1"/>
  <c r="E93" i="13"/>
  <c r="D18" i="11" s="1"/>
  <c r="E84" i="13"/>
  <c r="C18" i="11" s="1"/>
  <c r="Y84" i="13"/>
  <c r="C23" i="11" s="1"/>
  <c r="U84" i="13"/>
  <c r="C22" i="11" s="1"/>
  <c r="Q84" i="13"/>
  <c r="M84" i="13"/>
  <c r="C20" i="11" s="1"/>
  <c r="I84" i="13"/>
  <c r="C19" i="11" s="1"/>
  <c r="Y68" i="13"/>
  <c r="H17" i="11" s="1"/>
  <c r="U68" i="13"/>
  <c r="H16" i="11" s="1"/>
  <c r="Q68" i="13"/>
  <c r="H15" i="11" s="1"/>
  <c r="M68" i="13"/>
  <c r="H14" i="11" s="1"/>
  <c r="I68" i="13"/>
  <c r="H13" i="11" s="1"/>
  <c r="E68" i="13"/>
  <c r="H12" i="11" s="1"/>
  <c r="Y65" i="13"/>
  <c r="G17" i="11" s="1"/>
  <c r="U65" i="13"/>
  <c r="G16" i="11" s="1"/>
  <c r="Q65" i="13"/>
  <c r="G15" i="11" s="1"/>
  <c r="M65" i="13"/>
  <c r="G14" i="11" s="1"/>
  <c r="I65" i="13"/>
  <c r="G13" i="11" s="1"/>
  <c r="E65" i="13"/>
  <c r="G12" i="11" s="1"/>
  <c r="Y62" i="13"/>
  <c r="F17" i="11" s="1"/>
  <c r="U62" i="13"/>
  <c r="F16" i="11" s="1"/>
  <c r="Q62" i="13"/>
  <c r="F15" i="11" s="1"/>
  <c r="M62" i="13"/>
  <c r="F14" i="11" s="1"/>
  <c r="I62" i="13"/>
  <c r="F13" i="11" s="1"/>
  <c r="E62" i="13"/>
  <c r="F12" i="11" s="1"/>
  <c r="Y59" i="13"/>
  <c r="U59" i="13"/>
  <c r="E16" i="11" s="1"/>
  <c r="Q59" i="13"/>
  <c r="E15" i="11" s="1"/>
  <c r="M59" i="13"/>
  <c r="E14" i="11" s="1"/>
  <c r="I59" i="13"/>
  <c r="E13" i="11" s="1"/>
  <c r="E59" i="13"/>
  <c r="E12" i="11" s="1"/>
  <c r="Y56" i="13"/>
  <c r="D17" i="11" s="1"/>
  <c r="U56" i="13"/>
  <c r="D16" i="11" s="1"/>
  <c r="U47" i="13"/>
  <c r="Q56" i="13"/>
  <c r="D15" i="11" s="1"/>
  <c r="M56" i="13"/>
  <c r="D14" i="11" s="1"/>
  <c r="I56" i="13"/>
  <c r="D13" i="11" s="1"/>
  <c r="E56" i="13"/>
  <c r="D12" i="11" s="1"/>
  <c r="E47" i="13"/>
  <c r="Y47" i="13"/>
  <c r="C17" i="11" s="1"/>
  <c r="Q47" i="13"/>
  <c r="C15" i="11" s="1"/>
  <c r="M47" i="13"/>
  <c r="C14" i="11" s="1"/>
  <c r="I47" i="13"/>
  <c r="C13" i="11" s="1"/>
  <c r="Y31" i="13"/>
  <c r="H11" i="11" s="1"/>
  <c r="U31" i="13"/>
  <c r="H10" i="11" s="1"/>
  <c r="Q31" i="13"/>
  <c r="H7" i="11" s="1"/>
  <c r="M31" i="13"/>
  <c r="H8" i="11" s="1"/>
  <c r="I31" i="13"/>
  <c r="H6" i="11" s="1"/>
  <c r="E31" i="13"/>
  <c r="H9" i="11" s="1"/>
  <c r="Y28" i="13"/>
  <c r="G11" i="11" s="1"/>
  <c r="U28" i="13"/>
  <c r="G10" i="11" s="1"/>
  <c r="Q28" i="13"/>
  <c r="G7" i="11" s="1"/>
  <c r="M28" i="13"/>
  <c r="G8" i="11" s="1"/>
  <c r="I28" i="13"/>
  <c r="G6" i="11" s="1"/>
  <c r="E28" i="13"/>
  <c r="G9" i="11" s="1"/>
  <c r="Y25" i="13"/>
  <c r="F11" i="11" s="1"/>
  <c r="U25" i="13"/>
  <c r="Q25" i="13"/>
  <c r="F7" i="11" s="1"/>
  <c r="M25" i="13"/>
  <c r="I25" i="13"/>
  <c r="F6" i="11" s="1"/>
  <c r="E25" i="13"/>
  <c r="F9" i="11" s="1"/>
  <c r="Y22" i="13"/>
  <c r="E11" i="11" s="1"/>
  <c r="U22" i="13"/>
  <c r="E10" i="11" s="1"/>
  <c r="Q22" i="13"/>
  <c r="M22" i="13"/>
  <c r="E8" i="11" s="1"/>
  <c r="I22" i="13"/>
  <c r="E22" i="13"/>
  <c r="E9" i="11" s="1"/>
  <c r="Y19" i="13"/>
  <c r="D11" i="11" s="1"/>
  <c r="Y10" i="13"/>
  <c r="U19" i="13"/>
  <c r="D10" i="11" s="1"/>
  <c r="U10" i="13"/>
  <c r="C10" i="11" s="1"/>
  <c r="Q19" i="13"/>
  <c r="D7" i="11" s="1"/>
  <c r="C7" i="11"/>
  <c r="M19" i="13"/>
  <c r="D8" i="11" s="1"/>
  <c r="M10" i="13"/>
  <c r="C8" i="11" s="1"/>
  <c r="I19" i="13"/>
  <c r="D6" i="11" s="1"/>
  <c r="E19" i="13"/>
  <c r="D9" i="11" s="1"/>
  <c r="I10" i="13"/>
  <c r="C6" i="11" s="1"/>
  <c r="E10" i="13"/>
  <c r="A1" i="12"/>
  <c r="A1" i="11"/>
  <c r="A1" i="6"/>
  <c r="Y105" i="14"/>
  <c r="H23" i="12" s="1"/>
  <c r="U105" i="14"/>
  <c r="H22" i="12" s="1"/>
  <c r="Q105" i="14"/>
  <c r="H21" i="12" s="1"/>
  <c r="M105" i="14"/>
  <c r="H20" i="12" s="1"/>
  <c r="I105" i="14"/>
  <c r="H19" i="12" s="1"/>
  <c r="E105" i="14"/>
  <c r="H18" i="12" s="1"/>
  <c r="Y102" i="14"/>
  <c r="G23" i="12" s="1"/>
  <c r="Y96" i="14"/>
  <c r="E23" i="12" s="1"/>
  <c r="U102" i="14"/>
  <c r="G22" i="12" s="1"/>
  <c r="U96" i="14"/>
  <c r="E22" i="12" s="1"/>
  <c r="Q102" i="14"/>
  <c r="G21" i="12" s="1"/>
  <c r="Q96" i="14"/>
  <c r="E21" i="12" s="1"/>
  <c r="M102" i="14"/>
  <c r="G20" i="12" s="1"/>
  <c r="M96" i="14"/>
  <c r="E20" i="12" s="1"/>
  <c r="I102" i="14"/>
  <c r="G19" i="12" s="1"/>
  <c r="I96" i="14"/>
  <c r="E19" i="12" s="1"/>
  <c r="E102" i="14"/>
  <c r="G18" i="12" s="1"/>
  <c r="E96" i="14"/>
  <c r="E18" i="12" s="1"/>
  <c r="Y99" i="14"/>
  <c r="F23" i="12" s="1"/>
  <c r="U99" i="14"/>
  <c r="F22" i="12" s="1"/>
  <c r="Q99" i="14"/>
  <c r="M99" i="14"/>
  <c r="F20" i="12" s="1"/>
  <c r="I99" i="14"/>
  <c r="F19" i="12" s="1"/>
  <c r="E99" i="14"/>
  <c r="F18" i="12" s="1"/>
  <c r="Y93" i="14"/>
  <c r="D23" i="12" s="1"/>
  <c r="U93" i="14"/>
  <c r="D22" i="12" s="1"/>
  <c r="Q93" i="14"/>
  <c r="D21" i="12" s="1"/>
  <c r="M93" i="14"/>
  <c r="D20" i="12" s="1"/>
  <c r="I93" i="14"/>
  <c r="D19" i="12" s="1"/>
  <c r="E93" i="14"/>
  <c r="D18" i="12" s="1"/>
  <c r="Y84" i="14"/>
  <c r="U84" i="14"/>
  <c r="C22" i="12" s="1"/>
  <c r="Q84" i="14"/>
  <c r="C21" i="12" s="1"/>
  <c r="M84" i="14"/>
  <c r="C20" i="12" s="1"/>
  <c r="I84" i="14"/>
  <c r="C19" i="12" s="1"/>
  <c r="E84" i="14"/>
  <c r="Y68" i="14"/>
  <c r="H17" i="12" s="1"/>
  <c r="U68" i="14"/>
  <c r="H14" i="12" s="1"/>
  <c r="Q68" i="14"/>
  <c r="H11" i="12" s="1"/>
  <c r="M68" i="14"/>
  <c r="H10" i="12" s="1"/>
  <c r="I68" i="14"/>
  <c r="H12" i="12" s="1"/>
  <c r="E68" i="14"/>
  <c r="H16" i="12" s="1"/>
  <c r="Y65" i="14"/>
  <c r="G17" i="12" s="1"/>
  <c r="Y59" i="14"/>
  <c r="E17" i="12" s="1"/>
  <c r="U65" i="14"/>
  <c r="G14" i="12" s="1"/>
  <c r="U59" i="14"/>
  <c r="E14" i="12" s="1"/>
  <c r="Q65" i="14"/>
  <c r="G11" i="12" s="1"/>
  <c r="Q59" i="14"/>
  <c r="E11" i="12" s="1"/>
  <c r="M65" i="14"/>
  <c r="G10" i="12" s="1"/>
  <c r="M59" i="14"/>
  <c r="I65" i="14"/>
  <c r="G12" i="12" s="1"/>
  <c r="I59" i="14"/>
  <c r="E12" i="12" s="1"/>
  <c r="E65" i="14"/>
  <c r="G16" i="12" s="1"/>
  <c r="E59" i="14"/>
  <c r="E16" i="12" s="1"/>
  <c r="Y62" i="14"/>
  <c r="F17" i="12" s="1"/>
  <c r="U62" i="14"/>
  <c r="F14" i="12" s="1"/>
  <c r="Q62" i="14"/>
  <c r="F11" i="12" s="1"/>
  <c r="M62" i="14"/>
  <c r="F10" i="12" s="1"/>
  <c r="I62" i="14"/>
  <c r="F12" i="12" s="1"/>
  <c r="E62" i="14"/>
  <c r="F16" i="12" s="1"/>
  <c r="Y56" i="14"/>
  <c r="D17" i="12" s="1"/>
  <c r="U56" i="14"/>
  <c r="D14" i="12" s="1"/>
  <c r="Q56" i="14"/>
  <c r="D11" i="12" s="1"/>
  <c r="M56" i="14"/>
  <c r="D10" i="12" s="1"/>
  <c r="I56" i="14"/>
  <c r="D12" i="12" s="1"/>
  <c r="E56" i="14"/>
  <c r="Y47" i="14"/>
  <c r="C17" i="12" s="1"/>
  <c r="U47" i="14"/>
  <c r="C14" i="12" s="1"/>
  <c r="Q47" i="14"/>
  <c r="C11" i="12" s="1"/>
  <c r="M47" i="14"/>
  <c r="C10" i="12" s="1"/>
  <c r="I47" i="14"/>
  <c r="E47" i="14"/>
  <c r="C16" i="12" s="1"/>
  <c r="Y31" i="14"/>
  <c r="H15" i="12" s="1"/>
  <c r="U31" i="14"/>
  <c r="H9" i="12" s="1"/>
  <c r="Q31" i="14"/>
  <c r="H7" i="12" s="1"/>
  <c r="M31" i="14"/>
  <c r="H8" i="12" s="1"/>
  <c r="I31" i="14"/>
  <c r="H6" i="12" s="1"/>
  <c r="E31" i="14"/>
  <c r="H13" i="12" s="1"/>
  <c r="Y28" i="14"/>
  <c r="G15" i="12" s="1"/>
  <c r="Y22" i="14"/>
  <c r="E15" i="12" s="1"/>
  <c r="U28" i="14"/>
  <c r="G9" i="12" s="1"/>
  <c r="U22" i="14"/>
  <c r="E9" i="12" s="1"/>
  <c r="Q28" i="14"/>
  <c r="G7" i="12" s="1"/>
  <c r="Q22" i="14"/>
  <c r="E7" i="12" s="1"/>
  <c r="M28" i="14"/>
  <c r="G8" i="12" s="1"/>
  <c r="M22" i="14"/>
  <c r="E8" i="12" s="1"/>
  <c r="I28" i="14"/>
  <c r="G6" i="12" s="1"/>
  <c r="I22" i="14"/>
  <c r="E6" i="12" s="1"/>
  <c r="E28" i="14"/>
  <c r="G13" i="12" s="1"/>
  <c r="E22" i="14"/>
  <c r="E13" i="12" s="1"/>
  <c r="E10" i="14"/>
  <c r="C13" i="12" s="1"/>
  <c r="E19" i="14"/>
  <c r="D13" i="12" s="1"/>
  <c r="E25" i="14"/>
  <c r="F13" i="12" s="1"/>
  <c r="Y25" i="14"/>
  <c r="F15" i="12" s="1"/>
  <c r="U25" i="14"/>
  <c r="F9" i="12" s="1"/>
  <c r="Q25" i="14"/>
  <c r="M25" i="14"/>
  <c r="F8" i="12" s="1"/>
  <c r="I25" i="14"/>
  <c r="F6" i="12" s="1"/>
  <c r="Y19" i="14"/>
  <c r="D15" i="12" s="1"/>
  <c r="U19" i="14"/>
  <c r="Q19" i="14"/>
  <c r="D7" i="12" s="1"/>
  <c r="M19" i="14"/>
  <c r="D8" i="12" s="1"/>
  <c r="I19" i="14"/>
  <c r="D6" i="12" s="1"/>
  <c r="Y10" i="14"/>
  <c r="C15" i="12" s="1"/>
  <c r="U10" i="14"/>
  <c r="C9" i="12" s="1"/>
  <c r="Q10" i="14"/>
  <c r="C7" i="12" s="1"/>
  <c r="M10" i="14"/>
  <c r="C8" i="12" s="1"/>
  <c r="I10" i="14"/>
  <c r="C6" i="12" s="1"/>
  <c r="B23" i="12"/>
  <c r="B22" i="12"/>
  <c r="B21" i="12"/>
  <c r="B20" i="12"/>
  <c r="B19" i="12"/>
  <c r="B18" i="12"/>
  <c r="B17" i="12"/>
  <c r="B14" i="12"/>
  <c r="B11" i="12"/>
  <c r="B10" i="12"/>
  <c r="B12" i="12"/>
  <c r="B16" i="12"/>
  <c r="B15" i="12"/>
  <c r="B9" i="12"/>
  <c r="B7" i="12"/>
  <c r="B8" i="12"/>
  <c r="B6" i="12"/>
  <c r="B13" i="12"/>
  <c r="A1" i="14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7" i="11"/>
  <c r="B8" i="11"/>
  <c r="B6" i="11"/>
  <c r="B9" i="11"/>
  <c r="H21" i="11"/>
  <c r="A1" i="13"/>
  <c r="F19" i="10"/>
  <c r="D19" i="10"/>
  <c r="A19" i="10"/>
  <c r="A18" i="10"/>
  <c r="K17" i="10"/>
  <c r="J17" i="10"/>
  <c r="I17" i="10"/>
  <c r="G17" i="10"/>
  <c r="A17" i="10"/>
  <c r="A16" i="10"/>
  <c r="J15" i="10"/>
  <c r="A15" i="10"/>
  <c r="A14" i="10"/>
  <c r="G13" i="10"/>
  <c r="A13" i="10"/>
  <c r="A12" i="10"/>
  <c r="A11" i="10"/>
  <c r="A10" i="10"/>
  <c r="A9" i="10"/>
  <c r="A8" i="10"/>
  <c r="J7" i="10"/>
  <c r="D7" i="10"/>
  <c r="A7" i="10"/>
  <c r="A6" i="10"/>
  <c r="J5" i="10"/>
  <c r="I5" i="10"/>
  <c r="G5" i="10"/>
  <c r="A5" i="10"/>
  <c r="A4" i="10"/>
  <c r="A3" i="10"/>
  <c r="A2" i="10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I19" i="9"/>
  <c r="G19" i="9"/>
  <c r="C19" i="9"/>
  <c r="K17" i="9"/>
  <c r="J17" i="9"/>
  <c r="F17" i="9"/>
  <c r="D17" i="9"/>
  <c r="C17" i="9"/>
  <c r="J15" i="9"/>
  <c r="H15" i="9"/>
  <c r="F15" i="9"/>
  <c r="I13" i="9"/>
  <c r="G13" i="9"/>
  <c r="C13" i="9"/>
  <c r="I11" i="9"/>
  <c r="C11" i="9"/>
  <c r="J9" i="9"/>
  <c r="D9" i="9"/>
  <c r="G7" i="9"/>
  <c r="C7" i="9"/>
  <c r="I5" i="9"/>
  <c r="I17" i="8"/>
  <c r="J15" i="8"/>
  <c r="F15" i="8"/>
  <c r="E15" i="8"/>
  <c r="D15" i="8"/>
  <c r="C15" i="8"/>
  <c r="K13" i="8"/>
  <c r="J9" i="8"/>
  <c r="Y105" i="7"/>
  <c r="U105" i="7"/>
  <c r="H22" i="6" s="1"/>
  <c r="Q105" i="7"/>
  <c r="H21" i="6" s="1"/>
  <c r="M105" i="7"/>
  <c r="H20" i="6" s="1"/>
  <c r="I105" i="7"/>
  <c r="H19" i="6" s="1"/>
  <c r="E105" i="7"/>
  <c r="H18" i="6" s="1"/>
  <c r="Y68" i="7"/>
  <c r="H17" i="6" s="1"/>
  <c r="U68" i="7"/>
  <c r="H16" i="6" s="1"/>
  <c r="Q68" i="7"/>
  <c r="H12" i="6" s="1"/>
  <c r="M68" i="7"/>
  <c r="H11" i="6" s="1"/>
  <c r="I68" i="7"/>
  <c r="H10" i="6" s="1"/>
  <c r="E68" i="7"/>
  <c r="H15" i="6" s="1"/>
  <c r="Y102" i="7"/>
  <c r="G23" i="6" s="1"/>
  <c r="U102" i="7"/>
  <c r="G22" i="6" s="1"/>
  <c r="Q102" i="7"/>
  <c r="G21" i="6" s="1"/>
  <c r="M102" i="7"/>
  <c r="G20" i="6" s="1"/>
  <c r="I102" i="7"/>
  <c r="G19" i="6" s="1"/>
  <c r="E102" i="7"/>
  <c r="G18" i="6" s="1"/>
  <c r="Y65" i="7"/>
  <c r="G17" i="6" s="1"/>
  <c r="U65" i="7"/>
  <c r="G16" i="6" s="1"/>
  <c r="Q65" i="7"/>
  <c r="G12" i="6" s="1"/>
  <c r="M65" i="7"/>
  <c r="G11" i="6" s="1"/>
  <c r="I65" i="7"/>
  <c r="G10" i="6" s="1"/>
  <c r="E65" i="7"/>
  <c r="Y99" i="7"/>
  <c r="F23" i="6" s="1"/>
  <c r="U99" i="7"/>
  <c r="F22" i="6" s="1"/>
  <c r="Q99" i="7"/>
  <c r="F21" i="6" s="1"/>
  <c r="M99" i="7"/>
  <c r="F20" i="6" s="1"/>
  <c r="I99" i="7"/>
  <c r="F19" i="6" s="1"/>
  <c r="E99" i="7"/>
  <c r="F18" i="6" s="1"/>
  <c r="Y62" i="7"/>
  <c r="F17" i="6" s="1"/>
  <c r="U62" i="7"/>
  <c r="F16" i="6" s="1"/>
  <c r="Q62" i="7"/>
  <c r="F12" i="6" s="1"/>
  <c r="M62" i="7"/>
  <c r="F11" i="6" s="1"/>
  <c r="I62" i="7"/>
  <c r="F10" i="6" s="1"/>
  <c r="E62" i="7"/>
  <c r="F15" i="6" s="1"/>
  <c r="Y96" i="7"/>
  <c r="E23" i="6" s="1"/>
  <c r="U96" i="7"/>
  <c r="Q96" i="7"/>
  <c r="E21" i="6" s="1"/>
  <c r="M96" i="7"/>
  <c r="E20" i="6" s="1"/>
  <c r="I96" i="7"/>
  <c r="E19" i="6" s="1"/>
  <c r="E96" i="7"/>
  <c r="E18" i="6" s="1"/>
  <c r="Y59" i="7"/>
  <c r="E17" i="6" s="1"/>
  <c r="U59" i="7"/>
  <c r="E16" i="6" s="1"/>
  <c r="Q59" i="7"/>
  <c r="E12" i="6" s="1"/>
  <c r="M59" i="7"/>
  <c r="E11" i="6" s="1"/>
  <c r="I59" i="7"/>
  <c r="E59" i="7"/>
  <c r="E15" i="6" s="1"/>
  <c r="Y93" i="7"/>
  <c r="D23" i="6" s="1"/>
  <c r="U93" i="7"/>
  <c r="D22" i="6" s="1"/>
  <c r="Q93" i="7"/>
  <c r="D21" i="6" s="1"/>
  <c r="M93" i="7"/>
  <c r="D20" i="6" s="1"/>
  <c r="I93" i="7"/>
  <c r="D19" i="6" s="1"/>
  <c r="E93" i="7"/>
  <c r="D18" i="6" s="1"/>
  <c r="Y56" i="7"/>
  <c r="D17" i="6" s="1"/>
  <c r="U56" i="7"/>
  <c r="D16" i="6" s="1"/>
  <c r="Q56" i="7"/>
  <c r="D12" i="6" s="1"/>
  <c r="M56" i="7"/>
  <c r="D11" i="6" s="1"/>
  <c r="I56" i="7"/>
  <c r="D10" i="6" s="1"/>
  <c r="E56" i="7"/>
  <c r="D15" i="6" s="1"/>
  <c r="Y84" i="7"/>
  <c r="C23" i="6" s="1"/>
  <c r="U84" i="7"/>
  <c r="C22" i="6" s="1"/>
  <c r="Q84" i="7"/>
  <c r="C21" i="6" s="1"/>
  <c r="M84" i="7"/>
  <c r="C20" i="6" s="1"/>
  <c r="I84" i="7"/>
  <c r="E84" i="7"/>
  <c r="C18" i="6" s="1"/>
  <c r="Y47" i="7"/>
  <c r="C17" i="6" s="1"/>
  <c r="U47" i="7"/>
  <c r="C16" i="6" s="1"/>
  <c r="Q47" i="7"/>
  <c r="C12" i="6" s="1"/>
  <c r="M47" i="7"/>
  <c r="I47" i="7"/>
  <c r="C10" i="6" s="1"/>
  <c r="E47" i="7"/>
  <c r="C15" i="6" s="1"/>
  <c r="Y31" i="7"/>
  <c r="H14" i="6" s="1"/>
  <c r="U31" i="7"/>
  <c r="H6" i="6" s="1"/>
  <c r="Q31" i="7"/>
  <c r="H8" i="6" s="1"/>
  <c r="M31" i="7"/>
  <c r="H7" i="6" s="1"/>
  <c r="I31" i="7"/>
  <c r="H9" i="6" s="1"/>
  <c r="E31" i="7"/>
  <c r="Y28" i="7"/>
  <c r="G14" i="6" s="1"/>
  <c r="U28" i="7"/>
  <c r="G6" i="6" s="1"/>
  <c r="Q28" i="7"/>
  <c r="G8" i="6" s="1"/>
  <c r="M28" i="7"/>
  <c r="G7" i="6" s="1"/>
  <c r="I28" i="7"/>
  <c r="G9" i="6" s="1"/>
  <c r="E28" i="7"/>
  <c r="G13" i="6" s="1"/>
  <c r="Y25" i="7"/>
  <c r="F14" i="6" s="1"/>
  <c r="U25" i="7"/>
  <c r="F6" i="6" s="1"/>
  <c r="Q25" i="7"/>
  <c r="F8" i="6" s="1"/>
  <c r="M25" i="7"/>
  <c r="F7" i="6" s="1"/>
  <c r="I25" i="7"/>
  <c r="F9" i="6" s="1"/>
  <c r="E25" i="7"/>
  <c r="F13" i="6" s="1"/>
  <c r="Y22" i="7"/>
  <c r="E14" i="6" s="1"/>
  <c r="U22" i="7"/>
  <c r="E6" i="6" s="1"/>
  <c r="Q22" i="7"/>
  <c r="E8" i="6" s="1"/>
  <c r="M22" i="7"/>
  <c r="E7" i="6" s="1"/>
  <c r="I22" i="7"/>
  <c r="E9" i="6" s="1"/>
  <c r="E22" i="7"/>
  <c r="E13" i="6" s="1"/>
  <c r="Y19" i="7"/>
  <c r="D14" i="6" s="1"/>
  <c r="U19" i="7"/>
  <c r="D6" i="6" s="1"/>
  <c r="Q19" i="7"/>
  <c r="D8" i="6" s="1"/>
  <c r="M19" i="7"/>
  <c r="D7" i="6" s="1"/>
  <c r="I19" i="7"/>
  <c r="D9" i="6" s="1"/>
  <c r="E19" i="7"/>
  <c r="Y10" i="7"/>
  <c r="C14" i="6" s="1"/>
  <c r="U10" i="7"/>
  <c r="Q10" i="7"/>
  <c r="M10" i="7"/>
  <c r="I10" i="7"/>
  <c r="C9" i="6" s="1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B23" i="6"/>
  <c r="B22" i="6"/>
  <c r="B21" i="6"/>
  <c r="B20" i="6"/>
  <c r="B19" i="6"/>
  <c r="B18" i="6"/>
  <c r="B17" i="6"/>
  <c r="B16" i="6"/>
  <c r="B12" i="6"/>
  <c r="B11" i="6"/>
  <c r="B10" i="6"/>
  <c r="B15" i="6"/>
  <c r="B14" i="6"/>
  <c r="B6" i="6"/>
  <c r="B8" i="6"/>
  <c r="B7" i="6"/>
  <c r="B9" i="6"/>
  <c r="B13" i="6"/>
  <c r="A1" i="7"/>
  <c r="A1" i="5"/>
  <c r="A1" i="4"/>
  <c r="A1" i="3"/>
  <c r="F12" i="9"/>
  <c r="I14" i="9"/>
  <c r="C16" i="9"/>
  <c r="C18" i="10"/>
  <c r="I18" i="10"/>
  <c r="C18" i="8"/>
  <c r="C2" i="10"/>
  <c r="I4" i="10"/>
  <c r="J4" i="9"/>
  <c r="G8" i="9"/>
  <c r="K18" i="9"/>
  <c r="I14" i="8"/>
  <c r="C16" i="8"/>
  <c r="D12" i="9"/>
  <c r="G18" i="9"/>
  <c r="I6" i="10"/>
  <c r="J12" i="8"/>
  <c r="K12" i="8"/>
  <c r="F10" i="9"/>
  <c r="K16" i="9"/>
  <c r="J2" i="10"/>
  <c r="G6" i="10"/>
  <c r="F10" i="10"/>
  <c r="G14" i="8"/>
  <c r="G16" i="8"/>
  <c r="D6" i="9"/>
  <c r="J10" i="9"/>
  <c r="H12" i="9"/>
  <c r="G14" i="9"/>
  <c r="H14" i="9"/>
  <c r="G16" i="9"/>
  <c r="E18" i="9"/>
  <c r="K6" i="10"/>
  <c r="H12" i="10"/>
  <c r="F18" i="10"/>
  <c r="I16" i="8"/>
  <c r="D18" i="8"/>
  <c r="F6" i="9"/>
  <c r="J6" i="9"/>
  <c r="H10" i="9"/>
  <c r="J14" i="9"/>
  <c r="E16" i="9"/>
  <c r="I16" i="9"/>
  <c r="G4" i="10"/>
  <c r="J6" i="10"/>
  <c r="D18" i="10"/>
  <c r="I11" i="10"/>
  <c r="E14" i="8"/>
  <c r="K14" i="8"/>
  <c r="J17" i="8"/>
  <c r="D19" i="9"/>
  <c r="F19" i="9"/>
  <c r="H19" i="9"/>
  <c r="D6" i="10"/>
  <c r="C18" i="9"/>
  <c r="E6" i="10"/>
  <c r="D17" i="8"/>
  <c r="F17" i="8"/>
  <c r="F18" i="9"/>
  <c r="H18" i="9"/>
  <c r="I2" i="10"/>
  <c r="E7" i="10"/>
  <c r="I2" i="8"/>
  <c r="D2" i="8"/>
  <c r="J14" i="8"/>
  <c r="H17" i="8"/>
  <c r="F2" i="9"/>
  <c r="I18" i="9"/>
  <c r="J19" i="9"/>
  <c r="K2" i="10"/>
  <c r="G18" i="10"/>
  <c r="H18" i="10"/>
  <c r="J18" i="10"/>
  <c r="K18" i="10"/>
  <c r="C19" i="10"/>
  <c r="E19" i="10"/>
  <c r="I19" i="10"/>
  <c r="K2" i="8"/>
  <c r="J2" i="8"/>
  <c r="D2" i="9"/>
  <c r="I3" i="9"/>
  <c r="C6" i="10"/>
  <c r="C2" i="8"/>
  <c r="H4" i="10"/>
  <c r="F7" i="10"/>
  <c r="C8" i="10"/>
  <c r="G19" i="10"/>
  <c r="K19" i="10"/>
  <c r="C5" i="8"/>
  <c r="I9" i="8"/>
  <c r="I4" i="8"/>
  <c r="H9" i="8"/>
  <c r="D13" i="8"/>
  <c r="H11" i="25" l="1"/>
  <c r="C14" i="25"/>
  <c r="H19" i="25"/>
  <c r="G18" i="25"/>
  <c r="G10" i="25"/>
  <c r="F17" i="25"/>
  <c r="F9" i="25"/>
  <c r="E16" i="25"/>
  <c r="E8" i="25"/>
  <c r="D15" i="25"/>
  <c r="C6" i="25"/>
  <c r="D7" i="25"/>
  <c r="D6" i="25"/>
  <c r="E7" i="25"/>
  <c r="F8" i="25"/>
  <c r="G9" i="25"/>
  <c r="H10" i="25"/>
  <c r="C13" i="25"/>
  <c r="D14" i="25"/>
  <c r="E15" i="25"/>
  <c r="F16" i="25"/>
  <c r="G17" i="25"/>
  <c r="H18" i="25"/>
  <c r="E6" i="25"/>
  <c r="F7" i="25"/>
  <c r="G8" i="25"/>
  <c r="H9" i="25"/>
  <c r="C12" i="25"/>
  <c r="D13" i="25"/>
  <c r="E14" i="25"/>
  <c r="F15" i="25"/>
  <c r="G16" i="25"/>
  <c r="H17" i="25"/>
  <c r="C20" i="25"/>
  <c r="F6" i="25"/>
  <c r="G7" i="25"/>
  <c r="H8" i="25"/>
  <c r="C11" i="25"/>
  <c r="D12" i="25"/>
  <c r="E13" i="25"/>
  <c r="F14" i="25"/>
  <c r="G15" i="25"/>
  <c r="H16" i="25"/>
  <c r="C19" i="25"/>
  <c r="D20" i="25"/>
  <c r="G6" i="25"/>
  <c r="H7" i="25"/>
  <c r="C10" i="25"/>
  <c r="D11" i="25"/>
  <c r="E12" i="25"/>
  <c r="F13" i="25"/>
  <c r="G14" i="25"/>
  <c r="H15" i="25"/>
  <c r="C18" i="25"/>
  <c r="D19" i="25"/>
  <c r="E20" i="25"/>
  <c r="H6" i="25"/>
  <c r="C9" i="25"/>
  <c r="D10" i="25"/>
  <c r="E11" i="25"/>
  <c r="F12" i="25"/>
  <c r="G13" i="25"/>
  <c r="H14" i="25"/>
  <c r="C17" i="25"/>
  <c r="D18" i="25"/>
  <c r="E19" i="25"/>
  <c r="F20" i="25"/>
  <c r="C8" i="25"/>
  <c r="D9" i="25"/>
  <c r="E10" i="25"/>
  <c r="F11" i="25"/>
  <c r="G12" i="25"/>
  <c r="H13" i="25"/>
  <c r="C16" i="25"/>
  <c r="D17" i="25"/>
  <c r="E18" i="25"/>
  <c r="F19" i="25"/>
  <c r="G20" i="25"/>
  <c r="C7" i="25"/>
  <c r="D8" i="25"/>
  <c r="E9" i="25"/>
  <c r="F10" i="25"/>
  <c r="G11" i="25"/>
  <c r="H12" i="25"/>
  <c r="C15" i="25"/>
  <c r="D16" i="25"/>
  <c r="E17" i="25"/>
  <c r="F18" i="25"/>
  <c r="G19" i="25"/>
  <c r="H20" i="25"/>
  <c r="G15" i="6"/>
  <c r="F8" i="11"/>
  <c r="K8" i="11" s="1"/>
  <c r="E6" i="11"/>
  <c r="K6" i="11" s="1"/>
  <c r="H23" i="6"/>
  <c r="H13" i="6"/>
  <c r="E10" i="6"/>
  <c r="D21" i="11"/>
  <c r="D22" i="11"/>
  <c r="K22" i="11" s="1"/>
  <c r="G23" i="11"/>
  <c r="K23" i="11" s="1"/>
  <c r="V40" i="14"/>
  <c r="R77" i="14"/>
  <c r="V77" i="13"/>
  <c r="V82" i="14"/>
  <c r="E8" i="8"/>
  <c r="K11" i="8"/>
  <c r="E6" i="9"/>
  <c r="G6" i="9"/>
  <c r="H7" i="9"/>
  <c r="K9" i="9"/>
  <c r="F8" i="9"/>
  <c r="H8" i="9"/>
  <c r="J8" i="9"/>
  <c r="K10" i="9"/>
  <c r="E12" i="9"/>
  <c r="G12" i="9"/>
  <c r="I12" i="9"/>
  <c r="K12" i="9"/>
  <c r="D13" i="9"/>
  <c r="N77" i="14"/>
  <c r="E17" i="11"/>
  <c r="K17" i="11" s="1"/>
  <c r="B82" i="7"/>
  <c r="K17" i="8"/>
  <c r="K19" i="8"/>
  <c r="E3" i="9"/>
  <c r="G3" i="9"/>
  <c r="K15" i="9"/>
  <c r="N77" i="7"/>
  <c r="K5" i="10"/>
  <c r="F6" i="10"/>
  <c r="I7" i="10"/>
  <c r="K7" i="10"/>
  <c r="H5" i="8"/>
  <c r="C4" i="8"/>
  <c r="F8" i="10"/>
  <c r="H8" i="10"/>
  <c r="E9" i="10"/>
  <c r="G9" i="10"/>
  <c r="K9" i="10"/>
  <c r="D12" i="10"/>
  <c r="D14" i="10"/>
  <c r="C15" i="10"/>
  <c r="H16" i="10"/>
  <c r="J16" i="10"/>
  <c r="C17" i="10"/>
  <c r="F45" i="14"/>
  <c r="D3" i="8"/>
  <c r="F3" i="8"/>
  <c r="E4" i="8"/>
  <c r="H4" i="9"/>
  <c r="E14" i="9"/>
  <c r="F8" i="8"/>
  <c r="J8" i="8"/>
  <c r="E10" i="8"/>
  <c r="K10" i="8"/>
  <c r="F11" i="8"/>
  <c r="H11" i="8"/>
  <c r="E13" i="8"/>
  <c r="H15" i="8"/>
  <c r="K16" i="8"/>
  <c r="G5" i="9"/>
  <c r="H6" i="9"/>
  <c r="E7" i="9"/>
  <c r="J3" i="10"/>
  <c r="C4" i="10"/>
  <c r="E4" i="10"/>
  <c r="K4" i="10"/>
  <c r="H7" i="10"/>
  <c r="D6" i="8"/>
  <c r="C9" i="8"/>
  <c r="E9" i="8"/>
  <c r="C12" i="8"/>
  <c r="D19" i="8"/>
  <c r="E2" i="9"/>
  <c r="F9" i="9"/>
  <c r="H9" i="9"/>
  <c r="K8" i="9"/>
  <c r="K11" i="9"/>
  <c r="I8" i="10"/>
  <c r="K8" i="10"/>
  <c r="D9" i="10"/>
  <c r="H9" i="10"/>
  <c r="J9" i="10"/>
  <c r="C10" i="10"/>
  <c r="E10" i="10"/>
  <c r="G10" i="10"/>
  <c r="I10" i="10"/>
  <c r="K10" i="10"/>
  <c r="D11" i="10"/>
  <c r="F11" i="10"/>
  <c r="H11" i="10"/>
  <c r="J11" i="10"/>
  <c r="C12" i="10"/>
  <c r="E12" i="10"/>
  <c r="G12" i="10"/>
  <c r="I12" i="10"/>
  <c r="K12" i="10"/>
  <c r="D13" i="10"/>
  <c r="F13" i="10"/>
  <c r="H13" i="10"/>
  <c r="J13" i="10"/>
  <c r="C14" i="10"/>
  <c r="E14" i="10"/>
  <c r="G14" i="10"/>
  <c r="I14" i="10"/>
  <c r="K14" i="10"/>
  <c r="D15" i="10"/>
  <c r="F15" i="10"/>
  <c r="H15" i="10"/>
  <c r="C16" i="10"/>
  <c r="E16" i="10"/>
  <c r="G16" i="10"/>
  <c r="K16" i="10"/>
  <c r="D17" i="10"/>
  <c r="F17" i="10"/>
  <c r="H17" i="10"/>
  <c r="I3" i="8"/>
  <c r="F5" i="8"/>
  <c r="H6" i="8"/>
  <c r="H7" i="8"/>
  <c r="G9" i="8"/>
  <c r="K9" i="8"/>
  <c r="H10" i="8"/>
  <c r="E11" i="8"/>
  <c r="G12" i="8"/>
  <c r="F13" i="8"/>
  <c r="H14" i="8"/>
  <c r="I15" i="8"/>
  <c r="F14" i="9"/>
  <c r="E15" i="9"/>
  <c r="G15" i="9"/>
  <c r="D16" i="9"/>
  <c r="F16" i="9"/>
  <c r="H16" i="9"/>
  <c r="J16" i="9"/>
  <c r="E17" i="9"/>
  <c r="G17" i="9"/>
  <c r="G3" i="10"/>
  <c r="I3" i="10"/>
  <c r="K3" i="10"/>
  <c r="C5" i="10"/>
  <c r="E5" i="10"/>
  <c r="R114" i="7"/>
  <c r="N114" i="7"/>
  <c r="V40" i="7"/>
  <c r="K9" i="6"/>
  <c r="B40" i="14"/>
  <c r="J40" i="14"/>
  <c r="R114" i="14"/>
  <c r="V77" i="14"/>
  <c r="J114" i="14"/>
  <c r="F114" i="14"/>
  <c r="N8" i="13"/>
  <c r="V40" i="13"/>
  <c r="K14" i="11"/>
  <c r="J40" i="13"/>
  <c r="K20" i="11"/>
  <c r="J77" i="13"/>
  <c r="K15" i="11"/>
  <c r="B40" i="13"/>
  <c r="N77" i="13"/>
  <c r="B77" i="13"/>
  <c r="B114" i="13"/>
  <c r="J40" i="7"/>
  <c r="V114" i="7"/>
  <c r="B77" i="7"/>
  <c r="B114" i="7"/>
  <c r="E22" i="6"/>
  <c r="C7" i="6"/>
  <c r="R77" i="7"/>
  <c r="F40" i="7"/>
  <c r="F82" i="13"/>
  <c r="F77" i="13"/>
  <c r="R82" i="7"/>
  <c r="C9" i="11"/>
  <c r="K9" i="11" s="1"/>
  <c r="D16" i="12"/>
  <c r="B77" i="14"/>
  <c r="C12" i="12"/>
  <c r="F77" i="14"/>
  <c r="C21" i="11"/>
  <c r="N114" i="13"/>
  <c r="B82" i="13"/>
  <c r="R45" i="13"/>
  <c r="J8" i="7"/>
  <c r="F45" i="7"/>
  <c r="J114" i="7"/>
  <c r="R114" i="13"/>
  <c r="F7" i="12"/>
  <c r="N40" i="14"/>
  <c r="C12" i="11"/>
  <c r="K12" i="11" s="1"/>
  <c r="I12" i="8"/>
  <c r="R45" i="7"/>
  <c r="V45" i="7"/>
  <c r="D9" i="12"/>
  <c r="R40" i="14"/>
  <c r="V114" i="14"/>
  <c r="C23" i="12"/>
  <c r="F21" i="12"/>
  <c r="N114" i="14"/>
  <c r="V82" i="7"/>
  <c r="J45" i="7"/>
  <c r="C18" i="12"/>
  <c r="B114" i="14"/>
  <c r="E7" i="11"/>
  <c r="K7" i="11" s="1"/>
  <c r="N40" i="13"/>
  <c r="F10" i="11"/>
  <c r="K10" i="11" s="1"/>
  <c r="R40" i="13"/>
  <c r="C6" i="6"/>
  <c r="R40" i="7"/>
  <c r="N45" i="7"/>
  <c r="B45" i="7"/>
  <c r="J45" i="14"/>
  <c r="F8" i="14"/>
  <c r="J8" i="14"/>
  <c r="V45" i="14"/>
  <c r="B45" i="14"/>
  <c r="B8" i="14"/>
  <c r="F82" i="14"/>
  <c r="B82" i="14"/>
  <c r="V8" i="14"/>
  <c r="J82" i="14"/>
  <c r="R45" i="14"/>
  <c r="N82" i="14"/>
  <c r="R8" i="14"/>
  <c r="N40" i="7"/>
  <c r="C8" i="6"/>
  <c r="C11" i="6"/>
  <c r="J77" i="7"/>
  <c r="F114" i="7"/>
  <c r="C19" i="6"/>
  <c r="J8" i="13"/>
  <c r="N82" i="13"/>
  <c r="F8" i="13"/>
  <c r="B8" i="13"/>
  <c r="J45" i="13"/>
  <c r="V45" i="13"/>
  <c r="V82" i="13"/>
  <c r="R82" i="13"/>
  <c r="F45" i="13"/>
  <c r="V8" i="13"/>
  <c r="E10" i="12"/>
  <c r="K10" i="12" s="1"/>
  <c r="J77" i="14"/>
  <c r="C11" i="11"/>
  <c r="K11" i="11" s="1"/>
  <c r="V77" i="7"/>
  <c r="E19" i="11"/>
  <c r="K19" i="11" s="1"/>
  <c r="F114" i="13"/>
  <c r="F40" i="13"/>
  <c r="K18" i="11"/>
  <c r="B40" i="7"/>
  <c r="C16" i="11"/>
  <c r="K16" i="11" s="1"/>
  <c r="R77" i="13"/>
  <c r="B8" i="7"/>
  <c r="F40" i="14"/>
  <c r="N82" i="7"/>
  <c r="J114" i="13"/>
  <c r="J5" i="8"/>
  <c r="C7" i="8"/>
  <c r="C5" i="9"/>
  <c r="I15" i="9"/>
  <c r="G8" i="10"/>
  <c r="E18" i="10"/>
  <c r="H19" i="10"/>
  <c r="J19" i="10"/>
  <c r="F8" i="7"/>
  <c r="V8" i="7"/>
  <c r="F82" i="7"/>
  <c r="C3" i="8"/>
  <c r="D7" i="8"/>
  <c r="D8" i="8"/>
  <c r="G10" i="8"/>
  <c r="D12" i="8"/>
  <c r="J82" i="7"/>
  <c r="F77" i="7"/>
  <c r="R8" i="7"/>
  <c r="K13" i="11"/>
  <c r="R8" i="13"/>
  <c r="J82" i="13"/>
  <c r="N45" i="13"/>
  <c r="B45" i="13"/>
  <c r="J13" i="8"/>
  <c r="C14" i="8"/>
  <c r="E2" i="10"/>
  <c r="G2" i="10"/>
  <c r="V114" i="13"/>
  <c r="N8" i="7"/>
  <c r="D13" i="6"/>
  <c r="R82" i="14"/>
  <c r="N45" i="14"/>
  <c r="N8" i="14"/>
  <c r="F4" i="8"/>
  <c r="D5" i="10"/>
  <c r="I13" i="6" l="1"/>
  <c r="K13" i="6" s="1"/>
  <c r="K21" i="11"/>
</calcChain>
</file>

<file path=xl/sharedStrings.xml><?xml version="1.0" encoding="utf-8"?>
<sst xmlns="http://schemas.openxmlformats.org/spreadsheetml/2006/main" count="1039" uniqueCount="164">
  <si>
    <t>N° LICENCE</t>
  </si>
  <si>
    <t>NOM</t>
  </si>
  <si>
    <t>PRENOM</t>
  </si>
  <si>
    <t>LIBELLE A.S.</t>
  </si>
  <si>
    <t>Sexe</t>
  </si>
  <si>
    <t>SEXE</t>
  </si>
  <si>
    <t>Inscription des équipes Jeunes Gens</t>
  </si>
  <si>
    <t>Nom Equipe</t>
  </si>
  <si>
    <t>Licence</t>
  </si>
  <si>
    <t>Nom</t>
  </si>
  <si>
    <t>Prénom</t>
  </si>
  <si>
    <t>Etablissement</t>
  </si>
  <si>
    <t>Inscription des équipes Mixtes</t>
  </si>
  <si>
    <t>Inscription des équipes Jeunes Filles</t>
  </si>
  <si>
    <t>Classement</t>
  </si>
  <si>
    <t>TOTAL
FINAL</t>
  </si>
  <si>
    <t>100m Dos</t>
  </si>
  <si>
    <t>100m Brasse</t>
  </si>
  <si>
    <t>100m Papillon</t>
  </si>
  <si>
    <t>100m Nage libre</t>
  </si>
  <si>
    <t>8X100m Nage libre</t>
  </si>
  <si>
    <t>CLASSEMENTS</t>
  </si>
  <si>
    <t>DAMES</t>
  </si>
  <si>
    <t>HOMMES</t>
  </si>
  <si>
    <t>MIXTE</t>
  </si>
  <si>
    <t>400m 4 nages</t>
  </si>
  <si>
    <t>800m Nage libre</t>
  </si>
  <si>
    <t>400m 4 Nages</t>
  </si>
  <si>
    <t>Résultats des courses par équipe masculin</t>
  </si>
  <si>
    <t>SERIE 1</t>
  </si>
  <si>
    <t xml:space="preserve"> 400 4N</t>
  </si>
  <si>
    <t>100 NL</t>
  </si>
  <si>
    <t>100 NL 1</t>
  </si>
  <si>
    <t>100 NL 2</t>
  </si>
  <si>
    <t>100 NL 3</t>
  </si>
  <si>
    <t>100 NL 4</t>
  </si>
  <si>
    <t>100 NL 5</t>
  </si>
  <si>
    <t>100 NL 6</t>
  </si>
  <si>
    <t>100 NL 7</t>
  </si>
  <si>
    <t>100 NL 8</t>
  </si>
  <si>
    <t>TOTAL</t>
  </si>
  <si>
    <t>LIGNE 1</t>
  </si>
  <si>
    <t>LIGNE 2</t>
  </si>
  <si>
    <t>LIGNE 3</t>
  </si>
  <si>
    <t>LIGNE 4</t>
  </si>
  <si>
    <t>LIGNE 5</t>
  </si>
  <si>
    <t>LIGNE 6</t>
  </si>
  <si>
    <t>SERIE 2</t>
  </si>
  <si>
    <t>Equipes JG</t>
  </si>
  <si>
    <t>EQJG1</t>
  </si>
  <si>
    <t>EQJG2</t>
  </si>
  <si>
    <t>EQJG3</t>
  </si>
  <si>
    <t>EQJG4</t>
  </si>
  <si>
    <t>EQJG5</t>
  </si>
  <si>
    <t>EQJG6</t>
  </si>
  <si>
    <t>EQJG7</t>
  </si>
  <si>
    <t>EQJG8</t>
  </si>
  <si>
    <t>EQJG9</t>
  </si>
  <si>
    <t>EQJG10</t>
  </si>
  <si>
    <t>EQJG11</t>
  </si>
  <si>
    <t>EQJG12</t>
  </si>
  <si>
    <t>EQJG13</t>
  </si>
  <si>
    <t>EQJG14</t>
  </si>
  <si>
    <t>EQJG15</t>
  </si>
  <si>
    <t>EQJG16</t>
  </si>
  <si>
    <t>EQJG17</t>
  </si>
  <si>
    <t>EQJG18</t>
  </si>
  <si>
    <t>PTS</t>
  </si>
  <si>
    <t>MIN</t>
  </si>
  <si>
    <t>SEC</t>
  </si>
  <si>
    <t>CENT</t>
  </si>
  <si>
    <t>100 P</t>
  </si>
  <si>
    <t>100 D</t>
  </si>
  <si>
    <t>100 B</t>
  </si>
  <si>
    <t>8x100 NL</t>
  </si>
  <si>
    <t>50D 1</t>
  </si>
  <si>
    <t>50D 2</t>
  </si>
  <si>
    <t>50B 1</t>
  </si>
  <si>
    <t>50B 2</t>
  </si>
  <si>
    <t>50P 1</t>
  </si>
  <si>
    <t>50P 2</t>
  </si>
  <si>
    <t>50NL 1</t>
  </si>
  <si>
    <t>50NL 2</t>
  </si>
  <si>
    <t>EQJF1</t>
  </si>
  <si>
    <t>EQJF2</t>
  </si>
  <si>
    <t>EQJF3</t>
  </si>
  <si>
    <t>EQJF4</t>
  </si>
  <si>
    <t>EQJF5</t>
  </si>
  <si>
    <t>EQJF6</t>
  </si>
  <si>
    <t>EQJF7</t>
  </si>
  <si>
    <t>EQJF8</t>
  </si>
  <si>
    <t>EQJF9</t>
  </si>
  <si>
    <t>EQJF10</t>
  </si>
  <si>
    <t>EQJF11</t>
  </si>
  <si>
    <t>EQJF12</t>
  </si>
  <si>
    <t>EQJF13</t>
  </si>
  <si>
    <t>EQJF14</t>
  </si>
  <si>
    <t>EQJF15</t>
  </si>
  <si>
    <t>EQJF16</t>
  </si>
  <si>
    <t>EQJF17</t>
  </si>
  <si>
    <t>EQJF18</t>
  </si>
  <si>
    <t>Equipes JF</t>
  </si>
  <si>
    <t>EQMI1</t>
  </si>
  <si>
    <t>EQMI2</t>
  </si>
  <si>
    <t>EQMI3</t>
  </si>
  <si>
    <t>EQMI4</t>
  </si>
  <si>
    <t>EQMI5</t>
  </si>
  <si>
    <t>EQMI6</t>
  </si>
  <si>
    <t>EQMI7</t>
  </si>
  <si>
    <t>EQMI8</t>
  </si>
  <si>
    <t>EQMI9</t>
  </si>
  <si>
    <t>EQMI10</t>
  </si>
  <si>
    <t>EQMI11</t>
  </si>
  <si>
    <t>EQMI12</t>
  </si>
  <si>
    <t>EQMI13</t>
  </si>
  <si>
    <t>EQMI14</t>
  </si>
  <si>
    <t>EQMI15</t>
  </si>
  <si>
    <t>EQMI16</t>
  </si>
  <si>
    <t>EQMI17</t>
  </si>
  <si>
    <t>EQMI18</t>
  </si>
  <si>
    <t>Equipes Mixtes</t>
  </si>
  <si>
    <t>Classement Par Equipes Mixte</t>
  </si>
  <si>
    <t>Résultats des courses par équipe féminin</t>
  </si>
  <si>
    <t>Résultats des courses par équipe mixte</t>
  </si>
  <si>
    <t>Que voulez-vous faire :</t>
  </si>
  <si>
    <t>Préparer la BDD des licenciés</t>
  </si>
  <si>
    <t>Consulter le tutoriel d'utilisation</t>
  </si>
  <si>
    <t>Inscrire une équipe Mixte</t>
  </si>
  <si>
    <t>Inscrire une équipe Masculine</t>
  </si>
  <si>
    <t>Inscrire une équipe Féminine</t>
  </si>
  <si>
    <t>Saisir les résultats des courses JG</t>
  </si>
  <si>
    <t>PAR EQUIPES JEUNES GENS</t>
  </si>
  <si>
    <t>PAR EQUIPES JEUNES FILLES</t>
  </si>
  <si>
    <t>PAR EQUIPES MIXTE</t>
  </si>
  <si>
    <r>
      <rPr>
        <b/>
        <sz val="10"/>
        <rFont val="Calibri"/>
        <family val="2"/>
      </rPr>
      <t>Pour consulter les différents classements, cliquez sur les images correspondantes.</t>
    </r>
    <r>
      <rPr>
        <b/>
        <sz val="11"/>
        <rFont val="Calibri"/>
        <family val="2"/>
      </rPr>
      <t xml:space="preserve">
</t>
    </r>
    <r>
      <rPr>
        <b/>
        <i/>
        <sz val="10"/>
        <color indexed="10"/>
        <rFont val="Calibri"/>
        <family val="2"/>
      </rPr>
      <t>(Ne pas oublier de cliquez sur le bouton ci-dessous pour mettre à jour tous les classements!)</t>
    </r>
  </si>
  <si>
    <t>Saisir les résultats des courses mixtes</t>
  </si>
  <si>
    <t>Saisir les résultats des courses JF</t>
  </si>
  <si>
    <t>Saisir ici le nom de la compétition, le lieu et la date :</t>
  </si>
  <si>
    <t>50D/B 1</t>
  </si>
  <si>
    <t>50B/NL 1</t>
  </si>
  <si>
    <t>50P/D 1</t>
  </si>
  <si>
    <t>50NL/P 1</t>
  </si>
  <si>
    <t>50P/D 2</t>
  </si>
  <si>
    <t>50D/B 2</t>
  </si>
  <si>
    <t>50B/NL 2</t>
  </si>
  <si>
    <t>50NL/P 2</t>
  </si>
  <si>
    <t>VERSION</t>
  </si>
  <si>
    <t>LIGNE 7</t>
  </si>
  <si>
    <t>LIGNE  8</t>
  </si>
  <si>
    <t>LIGNE 8</t>
  </si>
  <si>
    <t>LIGNE 9</t>
  </si>
  <si>
    <t>LIGNE 10</t>
  </si>
  <si>
    <t>SERIE 1 &amp; 2</t>
  </si>
  <si>
    <t/>
  </si>
  <si>
    <t>TOTAL AVEC ARBITRES</t>
  </si>
  <si>
    <t>Arbitres</t>
  </si>
  <si>
    <t>Résultat final avec arbitres</t>
  </si>
  <si>
    <t>ARBITRE 
(Uniquement pour le CFU)</t>
  </si>
  <si>
    <t>Classement par équipes masculin</t>
  </si>
  <si>
    <t>Classement par équipes féminin</t>
  </si>
  <si>
    <t>Classement par équipes mixte</t>
  </si>
  <si>
    <t>s</t>
  </si>
  <si>
    <t>ACCUEIL - NATATION PAR EQUIPE - saison 2025/2026</t>
  </si>
  <si>
    <t>LES RECORDS DU MONDE (mise à jour 23/03/2025)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</si>
</sst>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b/>
      <sz val="11"/>
      <color indexed="1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i/>
      <sz val="10"/>
      <color indexed="10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Olympicons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4"/>
      <color rgb="FFFF0000"/>
      <name val="Calibri"/>
      <family val="2"/>
    </font>
    <font>
      <b/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venir Next LT Pro"/>
      <family val="2"/>
    </font>
    <font>
      <b/>
      <sz val="11"/>
      <color theme="0"/>
      <name val="Avenir Next LT Pro"/>
      <family val="2"/>
    </font>
    <font>
      <sz val="11"/>
      <color theme="1"/>
      <name val="Avenir Next LT Pro"/>
      <family val="2"/>
    </font>
    <font>
      <b/>
      <sz val="14"/>
      <color rgb="FFFF0000"/>
      <name val="Avenir Next LT Pro"/>
      <family val="2"/>
    </font>
    <font>
      <b/>
      <sz val="11"/>
      <color rgb="FFFF0000"/>
      <name val="Avenir Next LT Pro"/>
      <family val="2"/>
    </font>
    <font>
      <b/>
      <sz val="18"/>
      <color rgb="FFFF0000"/>
      <name val="Avenir Next LT Pro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theme="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9" fillId="0" borderId="0" xfId="0" applyFont="1"/>
    <xf numFmtId="0" fontId="0" fillId="0" borderId="5" xfId="0" applyBorder="1" applyProtection="1">
      <protection locked="0"/>
    </xf>
    <xf numFmtId="0" fontId="0" fillId="3" borderId="3" xfId="0" applyFill="1" applyBorder="1"/>
    <xf numFmtId="0" fontId="0" fillId="3" borderId="6" xfId="0" applyFill="1" applyBorder="1"/>
    <xf numFmtId="0" fontId="0" fillId="0" borderId="7" xfId="0" applyBorder="1" applyProtection="1">
      <protection locked="0"/>
    </xf>
    <xf numFmtId="0" fontId="0" fillId="3" borderId="4" xfId="0" applyFill="1" applyBorder="1"/>
    <xf numFmtId="0" fontId="0" fillId="3" borderId="8" xfId="0" applyFill="1" applyBorder="1"/>
    <xf numFmtId="0" fontId="0" fillId="0" borderId="9" xfId="0" applyBorder="1" applyProtection="1">
      <protection locked="0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0" xfId="0" applyFont="1"/>
    <xf numFmtId="0" fontId="0" fillId="2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8" fillId="0" borderId="4" xfId="0" applyFont="1" applyBorder="1"/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8" fillId="5" borderId="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" xfId="0" applyFont="1" applyFill="1" applyBorder="1"/>
    <xf numFmtId="0" fontId="11" fillId="5" borderId="2" xfId="0" applyFont="1" applyFill="1" applyBorder="1"/>
    <xf numFmtId="0" fontId="11" fillId="5" borderId="18" xfId="0" applyFont="1" applyFill="1" applyBorder="1"/>
    <xf numFmtId="0" fontId="11" fillId="5" borderId="19" xfId="0" applyFont="1" applyFill="1" applyBorder="1"/>
    <xf numFmtId="0" fontId="11" fillId="5" borderId="20" xfId="0" applyFont="1" applyFill="1" applyBorder="1"/>
    <xf numFmtId="0" fontId="0" fillId="5" borderId="35" xfId="0" applyFill="1" applyBorder="1"/>
    <xf numFmtId="0" fontId="0" fillId="5" borderId="33" xfId="0" applyFill="1" applyBorder="1"/>
    <xf numFmtId="0" fontId="0" fillId="5" borderId="4" xfId="0" applyFill="1" applyBorder="1"/>
    <xf numFmtId="0" fontId="0" fillId="5" borderId="36" xfId="0" applyFill="1" applyBorder="1"/>
    <xf numFmtId="2" fontId="6" fillId="6" borderId="34" xfId="0" applyNumberFormat="1" applyFont="1" applyFill="1" applyBorder="1"/>
    <xf numFmtId="0" fontId="0" fillId="0" borderId="38" xfId="0" applyBorder="1"/>
    <xf numFmtId="0" fontId="0" fillId="5" borderId="20" xfId="0" applyFill="1" applyBorder="1"/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12" fillId="7" borderId="15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20" xfId="0" applyFont="1" applyFill="1" applyBorder="1"/>
    <xf numFmtId="0" fontId="12" fillId="7" borderId="1" xfId="0" applyFont="1" applyFill="1" applyBorder="1"/>
    <xf numFmtId="0" fontId="12" fillId="7" borderId="2" xfId="0" applyFont="1" applyFill="1" applyBorder="1"/>
    <xf numFmtId="0" fontId="12" fillId="7" borderId="18" xfId="0" applyFont="1" applyFill="1" applyBorder="1"/>
    <xf numFmtId="0" fontId="12" fillId="7" borderId="19" xfId="0" applyFont="1" applyFill="1" applyBorder="1"/>
    <xf numFmtId="0" fontId="13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20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18" xfId="0" applyFont="1" applyFill="1" applyBorder="1"/>
    <xf numFmtId="0" fontId="13" fillId="4" borderId="19" xfId="0" applyFont="1" applyFill="1" applyBorder="1"/>
    <xf numFmtId="0" fontId="0" fillId="7" borderId="36" xfId="0" applyFill="1" applyBorder="1"/>
    <xf numFmtId="0" fontId="0" fillId="7" borderId="33" xfId="0" applyFill="1" applyBorder="1"/>
    <xf numFmtId="0" fontId="0" fillId="7" borderId="4" xfId="0" applyFill="1" applyBorder="1"/>
    <xf numFmtId="0" fontId="0" fillId="7" borderId="35" xfId="0" applyFill="1" applyBorder="1"/>
    <xf numFmtId="0" fontId="0" fillId="7" borderId="20" xfId="0" applyFill="1" applyBorder="1"/>
    <xf numFmtId="0" fontId="0" fillId="4" borderId="36" xfId="0" applyFill="1" applyBorder="1"/>
    <xf numFmtId="0" fontId="0" fillId="4" borderId="33" xfId="0" applyFill="1" applyBorder="1"/>
    <xf numFmtId="0" fontId="0" fillId="4" borderId="4" xfId="0" applyFill="1" applyBorder="1"/>
    <xf numFmtId="0" fontId="0" fillId="4" borderId="35" xfId="0" applyFill="1" applyBorder="1"/>
    <xf numFmtId="0" fontId="0" fillId="4" borderId="20" xfId="0" applyFill="1" applyBorder="1"/>
    <xf numFmtId="0" fontId="0" fillId="0" borderId="0" xfId="0" applyProtection="1">
      <protection locked="0"/>
    </xf>
    <xf numFmtId="2" fontId="0" fillId="2" borderId="4" xfId="0" applyNumberFormat="1" applyFill="1" applyBorder="1" applyAlignment="1">
      <alignment horizontal="center"/>
    </xf>
    <xf numFmtId="0" fontId="11" fillId="8" borderId="0" xfId="0" applyFont="1" applyFill="1"/>
    <xf numFmtId="14" fontId="11" fillId="8" borderId="0" xfId="0" applyNumberFormat="1" applyFont="1" applyFill="1"/>
    <xf numFmtId="0" fontId="8" fillId="0" borderId="5" xfId="0" applyFont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28" fillId="0" borderId="51" xfId="0" applyFont="1" applyBorder="1" applyAlignment="1">
      <alignment vertical="center"/>
    </xf>
    <xf numFmtId="0" fontId="26" fillId="1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10" borderId="0" xfId="0" applyFont="1" applyFill="1" applyAlignment="1">
      <alignment vertical="center"/>
    </xf>
    <xf numFmtId="0" fontId="17" fillId="9" borderId="43" xfId="1" applyFont="1" applyFill="1" applyBorder="1" applyAlignment="1" applyProtection="1">
      <alignment horizontal="center" vertical="center" wrapText="1"/>
    </xf>
    <xf numFmtId="0" fontId="17" fillId="9" borderId="44" xfId="1" applyFont="1" applyFill="1" applyBorder="1" applyAlignment="1" applyProtection="1">
      <alignment horizontal="center" vertical="center" wrapText="1"/>
    </xf>
    <xf numFmtId="0" fontId="17" fillId="9" borderId="45" xfId="1" applyFont="1" applyFill="1" applyBorder="1" applyAlignment="1" applyProtection="1">
      <alignment horizontal="center" vertical="center" wrapText="1"/>
    </xf>
    <xf numFmtId="0" fontId="11" fillId="9" borderId="43" xfId="0" applyFont="1" applyFill="1" applyBorder="1" applyAlignment="1">
      <alignment horizontal="center" vertical="center"/>
    </xf>
    <xf numFmtId="0" fontId="11" fillId="9" borderId="44" xfId="0" applyFont="1" applyFill="1" applyBorder="1" applyAlignment="1">
      <alignment horizontal="center" vertical="center"/>
    </xf>
    <xf numFmtId="0" fontId="11" fillId="9" borderId="45" xfId="0" applyFont="1" applyFill="1" applyBorder="1" applyAlignment="1">
      <alignment horizontal="center" vertical="center"/>
    </xf>
    <xf numFmtId="0" fontId="15" fillId="5" borderId="43" xfId="1" applyFont="1" applyFill="1" applyBorder="1" applyAlignment="1" applyProtection="1">
      <alignment horizontal="center" vertical="center"/>
    </xf>
    <xf numFmtId="0" fontId="15" fillId="5" borderId="44" xfId="1" applyFont="1" applyFill="1" applyBorder="1" applyAlignment="1" applyProtection="1">
      <alignment horizontal="center" vertical="center"/>
    </xf>
    <xf numFmtId="0" fontId="15" fillId="5" borderId="45" xfId="1" applyFont="1" applyFill="1" applyBorder="1" applyAlignment="1" applyProtection="1">
      <alignment horizontal="center" vertical="center"/>
    </xf>
    <xf numFmtId="0" fontId="2" fillId="7" borderId="43" xfId="1" applyFont="1" applyFill="1" applyBorder="1" applyAlignment="1" applyProtection="1">
      <alignment horizontal="center" vertical="center"/>
    </xf>
    <xf numFmtId="0" fontId="2" fillId="7" borderId="44" xfId="1" applyFont="1" applyFill="1" applyBorder="1" applyAlignment="1" applyProtection="1">
      <alignment horizontal="center" vertical="center"/>
    </xf>
    <xf numFmtId="0" fontId="2" fillId="7" borderId="45" xfId="1" applyFont="1" applyFill="1" applyBorder="1" applyAlignment="1" applyProtection="1">
      <alignment horizontal="center" vertical="center"/>
    </xf>
    <xf numFmtId="0" fontId="16" fillId="4" borderId="43" xfId="1" applyFont="1" applyFill="1" applyBorder="1" applyAlignment="1" applyProtection="1">
      <alignment horizontal="center" vertical="center"/>
    </xf>
    <xf numFmtId="0" fontId="16" fillId="4" borderId="44" xfId="1" applyFont="1" applyFill="1" applyBorder="1" applyAlignment="1" applyProtection="1">
      <alignment horizontal="center" vertical="center"/>
    </xf>
    <xf numFmtId="0" fontId="16" fillId="4" borderId="45" xfId="1" applyFont="1" applyFill="1" applyBorder="1" applyAlignment="1" applyProtection="1">
      <alignment horizontal="center" vertical="center"/>
    </xf>
    <xf numFmtId="0" fontId="12" fillId="9" borderId="46" xfId="0" applyFont="1" applyFill="1" applyBorder="1" applyAlignment="1">
      <alignment horizontal="center" vertical="center" wrapText="1"/>
    </xf>
    <xf numFmtId="0" fontId="12" fillId="9" borderId="50" xfId="0" applyFont="1" applyFill="1" applyBorder="1" applyAlignment="1">
      <alignment horizontal="center" vertical="center" wrapText="1"/>
    </xf>
    <xf numFmtId="0" fontId="12" fillId="9" borderId="47" xfId="0" applyFont="1" applyFill="1" applyBorder="1" applyAlignment="1">
      <alignment horizontal="center" vertical="center" wrapText="1"/>
    </xf>
    <xf numFmtId="0" fontId="12" fillId="9" borderId="51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9" borderId="52" xfId="0" applyFont="1" applyFill="1" applyBorder="1" applyAlignment="1">
      <alignment horizontal="center" vertical="center" wrapText="1"/>
    </xf>
    <xf numFmtId="0" fontId="12" fillId="9" borderId="48" xfId="0" applyFont="1" applyFill="1" applyBorder="1" applyAlignment="1">
      <alignment horizontal="center" vertical="center" wrapText="1"/>
    </xf>
    <xf numFmtId="0" fontId="12" fillId="9" borderId="53" xfId="0" applyFont="1" applyFill="1" applyBorder="1" applyAlignment="1">
      <alignment horizontal="center" vertical="center" wrapText="1"/>
    </xf>
    <xf numFmtId="0" fontId="12" fillId="9" borderId="49" xfId="0" applyFont="1" applyFill="1" applyBorder="1" applyAlignment="1">
      <alignment horizontal="center" vertical="center" wrapText="1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14" fillId="9" borderId="43" xfId="0" applyFont="1" applyFill="1" applyBorder="1" applyAlignment="1">
      <alignment horizontal="center"/>
    </xf>
    <xf numFmtId="0" fontId="14" fillId="9" borderId="44" xfId="0" applyFont="1" applyFill="1" applyBorder="1" applyAlignment="1">
      <alignment horizontal="center"/>
    </xf>
    <xf numFmtId="0" fontId="14" fillId="9" borderId="45" xfId="0" applyFont="1" applyFill="1" applyBorder="1" applyAlignment="1">
      <alignment horizontal="center"/>
    </xf>
    <xf numFmtId="0" fontId="2" fillId="9" borderId="46" xfId="1" applyFont="1" applyFill="1" applyBorder="1" applyAlignment="1" applyProtection="1">
      <alignment horizontal="center" vertical="center" wrapText="1"/>
    </xf>
    <xf numFmtId="0" fontId="2" fillId="9" borderId="47" xfId="1" applyFont="1" applyFill="1" applyBorder="1" applyAlignment="1" applyProtection="1">
      <alignment horizontal="center" vertical="center" wrapText="1"/>
    </xf>
    <xf numFmtId="0" fontId="2" fillId="9" borderId="48" xfId="1" applyFont="1" applyFill="1" applyBorder="1" applyAlignment="1" applyProtection="1">
      <alignment horizontal="center" vertical="center" wrapText="1"/>
    </xf>
    <xf numFmtId="0" fontId="2" fillId="9" borderId="49" xfId="1" applyFont="1" applyFill="1" applyBorder="1" applyAlignment="1" applyProtection="1">
      <alignment horizontal="center" vertical="center" wrapText="1"/>
    </xf>
    <xf numFmtId="0" fontId="15" fillId="5" borderId="46" xfId="1" applyFont="1" applyFill="1" applyBorder="1" applyAlignment="1" applyProtection="1">
      <alignment horizontal="center" vertical="center" wrapText="1"/>
    </xf>
    <xf numFmtId="0" fontId="15" fillId="5" borderId="47" xfId="1" applyFont="1" applyFill="1" applyBorder="1" applyAlignment="1" applyProtection="1">
      <alignment horizontal="center" vertical="center" wrapText="1"/>
    </xf>
    <xf numFmtId="0" fontId="15" fillId="5" borderId="48" xfId="1" applyFont="1" applyFill="1" applyBorder="1" applyAlignment="1" applyProtection="1">
      <alignment horizontal="center" vertical="center" wrapText="1"/>
    </xf>
    <xf numFmtId="0" fontId="15" fillId="5" borderId="49" xfId="1" applyFont="1" applyFill="1" applyBorder="1" applyAlignment="1" applyProtection="1">
      <alignment horizontal="center" vertical="center" wrapText="1"/>
    </xf>
    <xf numFmtId="0" fontId="8" fillId="9" borderId="46" xfId="0" applyFont="1" applyFill="1" applyBorder="1" applyAlignment="1">
      <alignment horizontal="center" vertical="center" wrapText="1"/>
    </xf>
    <xf numFmtId="0" fontId="8" fillId="9" borderId="47" xfId="0" applyFont="1" applyFill="1" applyBorder="1" applyAlignment="1">
      <alignment horizontal="center" vertical="center" wrapText="1"/>
    </xf>
    <xf numFmtId="0" fontId="8" fillId="9" borderId="48" xfId="0" applyFont="1" applyFill="1" applyBorder="1" applyAlignment="1">
      <alignment horizontal="center" vertical="center" wrapText="1"/>
    </xf>
    <xf numFmtId="0" fontId="8" fillId="9" borderId="49" xfId="0" applyFont="1" applyFill="1" applyBorder="1" applyAlignment="1">
      <alignment horizontal="center" vertical="center" wrapText="1"/>
    </xf>
    <xf numFmtId="0" fontId="2" fillId="7" borderId="46" xfId="1" applyFont="1" applyFill="1" applyBorder="1" applyAlignment="1" applyProtection="1">
      <alignment horizontal="center" vertical="center" wrapText="1"/>
    </xf>
    <xf numFmtId="0" fontId="2" fillId="7" borderId="47" xfId="1" applyFont="1" applyFill="1" applyBorder="1" applyAlignment="1" applyProtection="1">
      <alignment horizontal="center" vertical="center" wrapText="1"/>
    </xf>
    <xf numFmtId="0" fontId="2" fillId="7" borderId="48" xfId="1" applyFont="1" applyFill="1" applyBorder="1" applyAlignment="1" applyProtection="1">
      <alignment horizontal="center" vertical="center" wrapText="1"/>
    </xf>
    <xf numFmtId="0" fontId="2" fillId="7" borderId="49" xfId="1" applyFont="1" applyFill="1" applyBorder="1" applyAlignment="1" applyProtection="1">
      <alignment horizontal="center" vertical="center" wrapText="1"/>
    </xf>
    <xf numFmtId="0" fontId="16" fillId="4" borderId="46" xfId="1" applyFont="1" applyFill="1" applyBorder="1" applyAlignment="1" applyProtection="1">
      <alignment horizontal="center" vertical="center" wrapText="1"/>
    </xf>
    <xf numFmtId="0" fontId="16" fillId="4" borderId="47" xfId="1" applyFont="1" applyFill="1" applyBorder="1" applyAlignment="1" applyProtection="1">
      <alignment horizontal="center" vertical="center" wrapText="1"/>
    </xf>
    <xf numFmtId="0" fontId="16" fillId="4" borderId="48" xfId="1" applyFont="1" applyFill="1" applyBorder="1" applyAlignment="1" applyProtection="1">
      <alignment horizontal="center" vertical="center" wrapText="1"/>
    </xf>
    <xf numFmtId="0" fontId="16" fillId="4" borderId="49" xfId="1" applyFont="1" applyFill="1" applyBorder="1" applyAlignment="1" applyProtection="1">
      <alignment horizontal="center" vertical="center" wrapText="1"/>
    </xf>
    <xf numFmtId="0" fontId="11" fillId="5" borderId="15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12" fillId="7" borderId="15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wrapText="1"/>
    </xf>
    <xf numFmtId="0" fontId="19" fillId="10" borderId="23" xfId="0" applyFont="1" applyFill="1" applyBorder="1" applyAlignment="1">
      <alignment horizontal="center" wrapText="1"/>
    </xf>
    <xf numFmtId="0" fontId="19" fillId="10" borderId="54" xfId="0" applyFont="1" applyFill="1" applyBorder="1" applyAlignment="1">
      <alignment horizontal="center" wrapText="1"/>
    </xf>
    <xf numFmtId="0" fontId="19" fillId="10" borderId="13" xfId="0" applyFont="1" applyFill="1" applyBorder="1" applyAlignment="1">
      <alignment horizontal="center"/>
    </xf>
    <xf numFmtId="0" fontId="19" fillId="10" borderId="23" xfId="0" applyFont="1" applyFill="1" applyBorder="1" applyAlignment="1">
      <alignment horizontal="center"/>
    </xf>
    <xf numFmtId="0" fontId="19" fillId="10" borderId="54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5" borderId="55" xfId="0" applyFont="1" applyFill="1" applyBorder="1" applyAlignment="1">
      <alignment horizontal="center"/>
    </xf>
    <xf numFmtId="0" fontId="8" fillId="5" borderId="56" xfId="0" applyFont="1" applyFill="1" applyBorder="1" applyAlignment="1">
      <alignment horizontal="center"/>
    </xf>
    <xf numFmtId="0" fontId="8" fillId="5" borderId="57" xfId="0" applyFont="1" applyFill="1" applyBorder="1" applyAlignment="1">
      <alignment horizontal="center"/>
    </xf>
    <xf numFmtId="0" fontId="8" fillId="5" borderId="58" xfId="0" applyFont="1" applyFill="1" applyBorder="1" applyAlignment="1">
      <alignment horizontal="center" vertical="center" textRotation="45"/>
    </xf>
    <xf numFmtId="0" fontId="8" fillId="5" borderId="42" xfId="0" applyFont="1" applyFill="1" applyBorder="1" applyAlignment="1">
      <alignment horizontal="center" vertical="center" textRotation="45"/>
    </xf>
    <xf numFmtId="0" fontId="0" fillId="5" borderId="3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4" xfId="0" applyBorder="1" applyAlignment="1">
      <alignment horizontal="center"/>
    </xf>
    <xf numFmtId="0" fontId="19" fillId="10" borderId="25" xfId="0" applyFont="1" applyFill="1" applyBorder="1" applyAlignment="1">
      <alignment horizontal="center" wrapText="1"/>
    </xf>
    <xf numFmtId="0" fontId="19" fillId="10" borderId="26" xfId="0" applyFont="1" applyFill="1" applyBorder="1" applyAlignment="1">
      <alignment horizontal="center" wrapText="1"/>
    </xf>
    <xf numFmtId="0" fontId="19" fillId="10" borderId="27" xfId="0" applyFont="1" applyFill="1" applyBorder="1" applyAlignment="1">
      <alignment horizontal="center" wrapText="1"/>
    </xf>
    <xf numFmtId="0" fontId="20" fillId="10" borderId="14" xfId="0" applyFont="1" applyFill="1" applyBorder="1" applyAlignment="1">
      <alignment horizontal="center"/>
    </xf>
    <xf numFmtId="0" fontId="20" fillId="10" borderId="28" xfId="0" applyFont="1" applyFill="1" applyBorder="1" applyAlignment="1">
      <alignment horizontal="center"/>
    </xf>
    <xf numFmtId="0" fontId="20" fillId="10" borderId="9" xfId="0" applyFont="1" applyFill="1" applyBorder="1" applyAlignment="1">
      <alignment horizontal="center"/>
    </xf>
    <xf numFmtId="0" fontId="18" fillId="10" borderId="14" xfId="0" applyFont="1" applyFill="1" applyBorder="1" applyAlignment="1">
      <alignment horizontal="center"/>
    </xf>
    <xf numFmtId="0" fontId="18" fillId="10" borderId="28" xfId="0" applyFont="1" applyFill="1" applyBorder="1" applyAlignment="1">
      <alignment horizontal="center"/>
    </xf>
    <xf numFmtId="0" fontId="18" fillId="10" borderId="9" xfId="0" applyFont="1" applyFill="1" applyBorder="1" applyAlignment="1">
      <alignment horizontal="center"/>
    </xf>
    <xf numFmtId="0" fontId="18" fillId="10" borderId="25" xfId="0" applyFont="1" applyFill="1" applyBorder="1" applyAlignment="1">
      <alignment horizontal="center"/>
    </xf>
    <xf numFmtId="0" fontId="18" fillId="10" borderId="26" xfId="0" applyFont="1" applyFill="1" applyBorder="1" applyAlignment="1">
      <alignment horizontal="center"/>
    </xf>
    <xf numFmtId="0" fontId="18" fillId="10" borderId="27" xfId="0" applyFont="1" applyFill="1" applyBorder="1" applyAlignment="1">
      <alignment horizontal="center"/>
    </xf>
    <xf numFmtId="0" fontId="18" fillId="10" borderId="13" xfId="0" applyFont="1" applyFill="1" applyBorder="1" applyAlignment="1">
      <alignment horizontal="center"/>
    </xf>
    <xf numFmtId="0" fontId="18" fillId="10" borderId="23" xfId="0" applyFont="1" applyFill="1" applyBorder="1" applyAlignment="1">
      <alignment horizontal="center"/>
    </xf>
    <xf numFmtId="0" fontId="18" fillId="10" borderId="7" xfId="0" applyFont="1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0" xfId="0" applyBorder="1" applyAlignment="1">
      <alignment horizontal="center"/>
    </xf>
    <xf numFmtId="0" fontId="23" fillId="11" borderId="53" xfId="0" applyFont="1" applyFill="1" applyBorder="1" applyAlignment="1">
      <alignment horizontal="center" vertical="center"/>
    </xf>
    <xf numFmtId="0" fontId="23" fillId="12" borderId="53" xfId="0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8" fillId="7" borderId="58" xfId="0" applyFont="1" applyFill="1" applyBorder="1" applyAlignment="1">
      <alignment horizontal="center" vertical="center" textRotation="45"/>
    </xf>
    <xf numFmtId="0" fontId="8" fillId="7" borderId="42" xfId="0" applyFont="1" applyFill="1" applyBorder="1" applyAlignment="1">
      <alignment horizontal="center" vertical="center" textRotation="45"/>
    </xf>
    <xf numFmtId="0" fontId="8" fillId="7" borderId="55" xfId="0" applyFont="1" applyFill="1" applyBorder="1" applyAlignment="1">
      <alignment horizontal="center"/>
    </xf>
    <xf numFmtId="0" fontId="8" fillId="7" borderId="56" xfId="0" applyFont="1" applyFill="1" applyBorder="1" applyAlignment="1">
      <alignment horizontal="center"/>
    </xf>
    <xf numFmtId="0" fontId="8" fillId="7" borderId="57" xfId="0" applyFont="1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18" fillId="10" borderId="29" xfId="0" applyFont="1" applyFill="1" applyBorder="1" applyAlignment="1">
      <alignment horizontal="center"/>
    </xf>
    <xf numFmtId="0" fontId="18" fillId="10" borderId="30" xfId="0" applyFont="1" applyFill="1" applyBorder="1" applyAlignment="1">
      <alignment horizontal="center"/>
    </xf>
    <xf numFmtId="0" fontId="18" fillId="10" borderId="31" xfId="0" applyFont="1" applyFill="1" applyBorder="1" applyAlignment="1">
      <alignment horizontal="center"/>
    </xf>
    <xf numFmtId="0" fontId="18" fillId="10" borderId="32" xfId="0" applyFont="1" applyFill="1" applyBorder="1" applyAlignment="1">
      <alignment horizontal="center"/>
    </xf>
    <xf numFmtId="0" fontId="8" fillId="4" borderId="58" xfId="0" applyFont="1" applyFill="1" applyBorder="1" applyAlignment="1">
      <alignment horizontal="center" vertical="center" textRotation="45"/>
    </xf>
    <xf numFmtId="0" fontId="8" fillId="4" borderId="42" xfId="0" applyFont="1" applyFill="1" applyBorder="1" applyAlignment="1">
      <alignment horizontal="center" vertical="center" textRotation="45"/>
    </xf>
    <xf numFmtId="0" fontId="8" fillId="4" borderId="55" xfId="0" applyFont="1" applyFill="1" applyBorder="1" applyAlignment="1">
      <alignment horizontal="center"/>
    </xf>
    <xf numFmtId="0" fontId="8" fillId="4" borderId="56" xfId="0" applyFont="1" applyFill="1" applyBorder="1" applyAlignment="1">
      <alignment horizontal="center"/>
    </xf>
    <xf numFmtId="0" fontId="8" fillId="4" borderId="57" xfId="0" applyFont="1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19" fillId="10" borderId="30" xfId="0" applyFont="1" applyFill="1" applyBorder="1" applyAlignment="1">
      <alignment horizontal="center" wrapText="1"/>
    </xf>
    <xf numFmtId="0" fontId="20" fillId="10" borderId="13" xfId="0" applyFont="1" applyFill="1" applyBorder="1" applyAlignment="1">
      <alignment horizontal="center"/>
    </xf>
    <xf numFmtId="0" fontId="20" fillId="10" borderId="23" xfId="0" applyFont="1" applyFill="1" applyBorder="1" applyAlignment="1">
      <alignment horizontal="center"/>
    </xf>
    <xf numFmtId="0" fontId="20" fillId="10" borderId="30" xfId="0" applyFont="1" applyFill="1" applyBorder="1" applyAlignment="1">
      <alignment horizontal="center"/>
    </xf>
    <xf numFmtId="0" fontId="19" fillId="10" borderId="30" xfId="0" applyFont="1" applyFill="1" applyBorder="1" applyAlignment="1">
      <alignment horizontal="center"/>
    </xf>
    <xf numFmtId="0" fontId="21" fillId="11" borderId="53" xfId="0" applyFont="1" applyFill="1" applyBorder="1" applyAlignment="1">
      <alignment horizontal="center" vertical="center"/>
    </xf>
    <xf numFmtId="0" fontId="22" fillId="11" borderId="53" xfId="0" applyFont="1" applyFill="1" applyBorder="1" applyAlignment="1">
      <alignment horizontal="center" vertical="center"/>
    </xf>
    <xf numFmtId="0" fontId="28" fillId="9" borderId="43" xfId="1" applyFont="1" applyFill="1" applyBorder="1" applyAlignment="1" applyProtection="1">
      <alignment horizontal="center" vertical="center" wrapText="1"/>
    </xf>
    <xf numFmtId="0" fontId="28" fillId="9" borderId="44" xfId="1" applyFont="1" applyFill="1" applyBorder="1" applyAlignment="1" applyProtection="1">
      <alignment horizontal="center" vertical="center" wrapText="1"/>
    </xf>
    <xf numFmtId="0" fontId="28" fillId="9" borderId="45" xfId="1" applyFont="1" applyFill="1" applyBorder="1" applyAlignment="1" applyProtection="1">
      <alignment horizontal="center" vertical="center" wrapText="1"/>
    </xf>
    <xf numFmtId="0" fontId="30" fillId="9" borderId="0" xfId="0" applyFont="1" applyFill="1" applyAlignment="1">
      <alignment horizontal="center" vertical="center"/>
    </xf>
  </cellXfs>
  <cellStyles count="3">
    <cellStyle name="Lien hypertexte" xfId="1" builtinId="8"/>
    <cellStyle name="Normal" xfId="0" builtinId="0"/>
    <cellStyle name="Normal 3" xfId="2" xr:uid="{00000000-0005-0000-0000-000002000000}"/>
  </cellStyles>
  <dxfs count="50">
    <dxf>
      <numFmt numFmtId="2" formatCode="0.00"/>
      <alignment horizontal="center" vertical="center" textRotation="0" wrapText="0" indent="0" justifyLastLine="0" shrinkToFit="0" readingOrder="0"/>
      <border diagonalUp="0" diagonalDown="0">
        <left style="medium">
          <color rgb="FFFF0000"/>
        </left>
        <right style="medium">
          <color rgb="FFFF0000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venir Next LT Pro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FF0000"/>
        </left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LT JF'!A1"/><Relationship Id="rId2" Type="http://schemas.openxmlformats.org/officeDocument/2006/relationships/image" Target="../media/image1.jpeg"/><Relationship Id="rId1" Type="http://schemas.openxmlformats.org/officeDocument/2006/relationships/hyperlink" Target="#'CLT JG'!A1"/><Relationship Id="rId5" Type="http://schemas.openxmlformats.org/officeDocument/2006/relationships/image" Target="../media/image2.png"/><Relationship Id="rId4" Type="http://schemas.openxmlformats.org/officeDocument/2006/relationships/hyperlink" Target="#'CLT MI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53340</xdr:rowOff>
    </xdr:from>
    <xdr:to>
      <xdr:col>3</xdr:col>
      <xdr:colOff>772795</xdr:colOff>
      <xdr:row>28</xdr:row>
      <xdr:rowOff>163195</xdr:rowOff>
    </xdr:to>
    <xdr:pic>
      <xdr:nvPicPr>
        <xdr:cNvPr id="6374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37" b="1968"/>
        <a:stretch>
          <a:fillRect/>
        </a:stretch>
      </xdr:blipFill>
      <xdr:spPr bwMode="auto">
        <a:xfrm>
          <a:off x="792480" y="4137660"/>
          <a:ext cx="2354580" cy="159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20</xdr:row>
      <xdr:rowOff>68580</xdr:rowOff>
    </xdr:from>
    <xdr:to>
      <xdr:col>7</xdr:col>
      <xdr:colOff>759460</xdr:colOff>
      <xdr:row>28</xdr:row>
      <xdr:rowOff>178435</xdr:rowOff>
    </xdr:to>
    <xdr:pic>
      <xdr:nvPicPr>
        <xdr:cNvPr id="6375" name="Imag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E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37" b="1968"/>
        <a:stretch>
          <a:fillRect/>
        </a:stretch>
      </xdr:blipFill>
      <xdr:spPr bwMode="auto">
        <a:xfrm>
          <a:off x="4175760" y="4152900"/>
          <a:ext cx="2369820" cy="159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20</xdr:row>
      <xdr:rowOff>53340</xdr:rowOff>
    </xdr:from>
    <xdr:to>
      <xdr:col>11</xdr:col>
      <xdr:colOff>759460</xdr:colOff>
      <xdr:row>28</xdr:row>
      <xdr:rowOff>163195</xdr:rowOff>
    </xdr:to>
    <xdr:pic>
      <xdr:nvPicPr>
        <xdr:cNvPr id="6376" name="Imag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E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37" b="1968"/>
        <a:stretch>
          <a:fillRect/>
        </a:stretch>
      </xdr:blipFill>
      <xdr:spPr bwMode="auto">
        <a:xfrm>
          <a:off x="7345680" y="4137660"/>
          <a:ext cx="2369820" cy="159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3</xdr:row>
      <xdr:rowOff>106680</xdr:rowOff>
    </xdr:from>
    <xdr:to>
      <xdr:col>15</xdr:col>
      <xdr:colOff>521335</xdr:colOff>
      <xdr:row>10</xdr:row>
      <xdr:rowOff>0</xdr:rowOff>
    </xdr:to>
    <xdr:pic>
      <xdr:nvPicPr>
        <xdr:cNvPr id="6377" name="Image 4">
          <a:extLst>
            <a:ext uri="{FF2B5EF4-FFF2-40B4-BE49-F238E27FC236}">
              <a16:creationId xmlns:a16="http://schemas.microsoft.com/office/drawing/2014/main" id="{00000000-0008-0000-0100-0000E9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8080" y="723900"/>
          <a:ext cx="131064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27</xdr:row>
          <xdr:rowOff>31750</xdr:rowOff>
        </xdr:from>
        <xdr:to>
          <xdr:col>16</xdr:col>
          <xdr:colOff>6350</xdr:colOff>
          <xdr:row>30</xdr:row>
          <xdr:rowOff>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Mettre à jour tous les classements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2</xdr:row>
      <xdr:rowOff>63500</xdr:rowOff>
    </xdr:from>
    <xdr:to>
      <xdr:col>0</xdr:col>
      <xdr:colOff>1610645</xdr:colOff>
      <xdr:row>3</xdr:row>
      <xdr:rowOff>343272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535C69-CB53-996D-92F1-EDFDB6301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715" y="1016000"/>
          <a:ext cx="1396105" cy="951058"/>
        </a:xfrm>
        <a:prstGeom prst="rect">
          <a:avLst/>
        </a:prstGeom>
      </xdr:spPr>
    </xdr:pic>
    <xdr:clientData/>
  </xdr:twoCellAnchor>
  <xdr:twoCellAnchor editAs="oneCell">
    <xdr:from>
      <xdr:col>10</xdr:col>
      <xdr:colOff>362857</xdr:colOff>
      <xdr:row>2</xdr:row>
      <xdr:rowOff>81643</xdr:rowOff>
    </xdr:from>
    <xdr:to>
      <xdr:col>10</xdr:col>
      <xdr:colOff>1341477</xdr:colOff>
      <xdr:row>3</xdr:row>
      <xdr:rowOff>388977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E2E0ABB-312D-3721-1B68-9CC628DD4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79071" y="1034143"/>
          <a:ext cx="975445" cy="9754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88195</xdr:colOff>
      <xdr:row>2</xdr:row>
      <xdr:rowOff>70557</xdr:rowOff>
    </xdr:from>
    <xdr:to>
      <xdr:col>0</xdr:col>
      <xdr:colOff>1484300</xdr:colOff>
      <xdr:row>3</xdr:row>
      <xdr:rowOff>636028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6DF1E7-30E5-F7C8-DF8F-7AE5D0719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95" y="635001"/>
          <a:ext cx="1396105" cy="951058"/>
        </a:xfrm>
        <a:prstGeom prst="rect">
          <a:avLst/>
        </a:prstGeom>
      </xdr:spPr>
    </xdr:pic>
    <xdr:clientData/>
  </xdr:twoCellAnchor>
  <xdr:twoCellAnchor editAs="oneCell">
    <xdr:from>
      <xdr:col>10</xdr:col>
      <xdr:colOff>493889</xdr:colOff>
      <xdr:row>2</xdr:row>
      <xdr:rowOff>35279</xdr:rowOff>
    </xdr:from>
    <xdr:to>
      <xdr:col>10</xdr:col>
      <xdr:colOff>1479245</xdr:colOff>
      <xdr:row>3</xdr:row>
      <xdr:rowOff>635048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4CEEA35-EA1F-4B55-8116-6D8B0C557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70139" y="599723"/>
          <a:ext cx="979006" cy="9790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198438</xdr:colOff>
      <xdr:row>2</xdr:row>
      <xdr:rowOff>39687</xdr:rowOff>
    </xdr:from>
    <xdr:to>
      <xdr:col>0</xdr:col>
      <xdr:colOff>1588193</xdr:colOff>
      <xdr:row>3</xdr:row>
      <xdr:rowOff>609745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2644B9-B048-F496-4BB1-BA5ED1EA2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438" y="603250"/>
          <a:ext cx="1396105" cy="951058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535215</xdr:colOff>
      <xdr:row>2</xdr:row>
      <xdr:rowOff>27214</xdr:rowOff>
    </xdr:from>
    <xdr:to>
      <xdr:col>10</xdr:col>
      <xdr:colOff>1514221</xdr:colOff>
      <xdr:row>3</xdr:row>
      <xdr:rowOff>618870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8D18105-1C4D-D32C-0C9F-6013C7DF3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79286" y="589643"/>
          <a:ext cx="979006" cy="9790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AA47DF-6D31-403F-AAC8-EC57058AB568}" name="Tableau4" displayName="Tableau4" ref="A5:K23" totalsRowShown="0" headerRowDxfId="39" dataDxfId="38">
  <autoFilter ref="A5:K23" xr:uid="{65AA47DF-6D31-403F-AAC8-EC57058AB568}"/>
  <tableColumns count="11">
    <tableColumn id="1" xr3:uid="{B224909E-C497-4256-9B66-5934B81BBDE5}" name="Classement" dataDxfId="37"/>
    <tableColumn id="2" xr3:uid="{0998F4BA-6972-4710-9631-61E629FC171F}" name="Etablissement" dataDxfId="36"/>
    <tableColumn id="3" xr3:uid="{67842CD0-7F8A-45E8-9674-8609A3282F8A}" name="400m 4 Nages" dataDxfId="35"/>
    <tableColumn id="4" xr3:uid="{DAFD779B-106D-4E38-B3EE-BEFE1EDAEE0B}" name="100m Papillon" dataDxfId="34"/>
    <tableColumn id="5" xr3:uid="{F937443F-EB6C-4E91-AFD1-FA8EAB9A9179}" name="100m Dos" dataDxfId="33"/>
    <tableColumn id="6" xr3:uid="{CD22FCAB-B8B7-4387-AA51-7A647B8ED939}" name="100m Brasse" dataDxfId="32"/>
    <tableColumn id="7" xr3:uid="{67FD9F2F-7859-47C9-8BFB-C66CC6E83245}" name="100m Nage libre" dataDxfId="31"/>
    <tableColumn id="8" xr3:uid="{699AD64D-2BAE-48B1-9409-43BCA54A5F8D}" name="8X100m Nage libre" dataDxfId="30"/>
    <tableColumn id="9" xr3:uid="{2C67FA5C-FCA0-42B2-A1D3-368B459E4BE6}" name="TOTAL_x000a_FINAL" dataDxfId="3">
      <calculatedColumnFormula>IF(ISERROR((4*C6)+D6+E6+F6+G6+(6*H6))/14,0,((4*C6)+D6+E6+F6+G6+(6*H6))/14)</calculatedColumnFormula>
    </tableColumn>
    <tableColumn id="10" xr3:uid="{E6E06E93-066F-408C-A8DC-209EB83DB829}" name="ARBITRE _x000a_(Uniquement pour le CFU)" dataDxfId="29"/>
    <tableColumn id="11" xr3:uid="{68B9359C-F94F-4E4C-B9E1-280942ACE6AD}" name="Résultat final avec arbitres" dataDxfId="28">
      <calculatedColumnFormula>I6+(I6/100)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1193484-825B-46A3-B237-E5F7533D52B2}" name="Tableau5" displayName="Tableau5" ref="A5:K23" totalsRowShown="0" headerRowDxfId="27" dataDxfId="26">
  <autoFilter ref="A5:K23" xr:uid="{A1193484-825B-46A3-B237-E5F7533D52B2}"/>
  <tableColumns count="11">
    <tableColumn id="1" xr3:uid="{3FE34990-542F-4C26-B1E4-6691C2F3AB61}" name="Classement" dataDxfId="25"/>
    <tableColumn id="2" xr3:uid="{4027017A-F9FB-446E-B5CF-276B76DA5F05}" name="Etablissement" dataDxfId="24"/>
    <tableColumn id="3" xr3:uid="{170368FC-E1E3-4A8B-9774-FD1E6AF3528C}" name="400m 4 Nages" dataDxfId="23"/>
    <tableColumn id="4" xr3:uid="{E86C2457-A8D6-4700-A73D-F78C3CFC814F}" name="100m Papillon" dataDxfId="22"/>
    <tableColumn id="5" xr3:uid="{4B94CB4F-2546-4CD4-B2F1-F3C60DA785F1}" name="100m Dos" dataDxfId="21"/>
    <tableColumn id="6" xr3:uid="{536C063F-E090-4C5E-96D5-A4C29C23B7A3}" name="100m Brasse" dataDxfId="20"/>
    <tableColumn id="7" xr3:uid="{64D6AE54-CAD7-40FD-8BE9-96C8259E33E9}" name="100m Nage libre" dataDxfId="19"/>
    <tableColumn id="8" xr3:uid="{12FA8187-294B-4A44-9764-1A23A67CF54F}" name="8X100m Nage libre" dataDxfId="18"/>
    <tableColumn id="9" xr3:uid="{B2005C7D-49A2-4E4E-945C-2E5F23C12448}" name="TOTAL_x000a_FINAL" dataDxfId="2">
      <calculatedColumnFormula>IF(ISERROR((4*C6)+D6+E6+F6+G6+(6*H6))/14,0,((4*C6)+D6+E6+F6+G6+(6*H6))/14)</calculatedColumnFormula>
    </tableColumn>
    <tableColumn id="10" xr3:uid="{FFC3570A-E7BE-4DE8-8120-39B9B960BE53}" name="ARBITRE _x000a_(Uniquement pour le CFU)" dataDxfId="17"/>
    <tableColumn id="11" xr3:uid="{33BBEDE9-462F-4D9A-A8F2-B404D0979BD2}" name="Résultat final avec arbitres" dataDxfId="16">
      <calculatedColumnFormula>I6+(I6/100)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ED3F49B-3EB1-420B-A2F5-D64E447E13F0}" name="Tableau6" displayName="Tableau6" ref="A5:K23" totalsRowShown="0" headerRowDxfId="15" dataDxfId="14">
  <autoFilter ref="A5:K23" xr:uid="{5ED3F49B-3EB1-420B-A2F5-D64E447E13F0}"/>
  <tableColumns count="11">
    <tableColumn id="1" xr3:uid="{FA2D53C1-1D9C-4D8E-B14C-5F61A6ADB9AF}" name="Classement" dataDxfId="13"/>
    <tableColumn id="2" xr3:uid="{62B6D9BB-989F-4938-9AE3-855AAB82DE9E}" name="Etablissement" dataDxfId="12"/>
    <tableColumn id="3" xr3:uid="{B5467067-FABF-482B-B04F-E4F721819495}" name="400m 4 Nages" dataDxfId="11"/>
    <tableColumn id="4" xr3:uid="{E4189D54-EFAA-4D9E-AEBA-017DA2F7C625}" name="100m Papillon" dataDxfId="10"/>
    <tableColumn id="5" xr3:uid="{9C537C0F-88E1-432E-8306-191265FDFD74}" name="100m Dos" dataDxfId="9"/>
    <tableColumn id="6" xr3:uid="{491D22BE-E53C-4007-9243-E7813A4D7762}" name="100m Brasse" dataDxfId="8"/>
    <tableColumn id="7" xr3:uid="{3697B8F9-1A5F-49A3-8C89-A58DB91B6EB1}" name="100m Nage libre" dataDxfId="7"/>
    <tableColumn id="8" xr3:uid="{CD5842CF-78E8-4505-BDFE-4A9C848424E1}" name="8X100m Nage libre" dataDxfId="6"/>
    <tableColumn id="9" xr3:uid="{DA034525-2509-45E6-B5B9-3CBBC31188A2}" name="TOTAL_x000a_FINAL" dataDxfId="1">
      <calculatedColumnFormula>IF(ISERROR((4*C6)+D6+E6+F6+G6+(6*H6))/14,0,((4*C6)+D6+E6+F6+G6+(6*H6))/14)</calculatedColumnFormula>
    </tableColumn>
    <tableColumn id="10" xr3:uid="{C88044BE-6F93-4245-8977-DC2D80487A81}" name="ARBITRE _x000a_(Uniquement pour le CFU)" dataDxfId="5"/>
    <tableColumn id="11" xr3:uid="{BAAA4F74-4AB0-446C-9DF8-7E15C0E397E1}" name="Résultat final avec arbitres" dataDxfId="4">
      <calculatedColumnFormula>I6+(I6/100)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4085210-54EF-42FE-8999-E5B6E4F3C678}" name="Tableau711" displayName="Tableau711" ref="A5:K20" totalsRowShown="0" tableBorderDxfId="49">
  <autoFilter ref="A5:K20" xr:uid="{3DDF23DB-E4C5-452C-87A0-5BBA11C01897}"/>
  <sortState xmlns:xlrd2="http://schemas.microsoft.com/office/spreadsheetml/2017/richdata2" ref="A6:K20">
    <sortCondition descending="1" ref="K5:K20"/>
  </sortState>
  <tableColumns count="11">
    <tableColumn id="1" xr3:uid="{71B17C11-BA80-4BE8-B149-68F83BA81D6F}" name="Classement" dataDxfId="48"/>
    <tableColumn id="2" xr3:uid="{C8C1A87B-3C2C-4DF7-BA81-95D1D745AE87}" name="Etablissement" dataDxfId="47"/>
    <tableColumn id="3" xr3:uid="{1CB23D2D-01CF-4516-8EA7-44781EC3967F}" name="400m 4 Nages" dataDxfId="46"/>
    <tableColumn id="4" xr3:uid="{947CCD3E-B647-448A-93D2-C98A4DD97DFA}" name="100m Papillon" dataDxfId="45"/>
    <tableColumn id="5" xr3:uid="{D213B117-998F-4F34-93B3-B83E3C9FCE88}" name="100m Dos" dataDxfId="44"/>
    <tableColumn id="6" xr3:uid="{410F8207-1FD3-4DA5-82FC-2B836143F0A1}" name="100m Brasse" dataDxfId="43"/>
    <tableColumn id="7" xr3:uid="{32A7D0BE-A409-40B2-843A-936BBF3151FB}" name="100m Nage libre" dataDxfId="42"/>
    <tableColumn id="8" xr3:uid="{EBD76F17-578E-4852-8D54-91B5131942E6}" name="8X100m Nage libre" dataDxfId="41"/>
    <tableColumn id="9" xr3:uid="{7B546277-A82D-4F04-AFC3-EEF521466967}" name="TOTAL_x000a_FINAL" dataDxfId="0">
      <calculatedColumnFormula>IF(ISERROR((4*C6)+D6+E6+F6+G6+(6*H6))/14,0,((4*C6)+D6+E6+F6+G6+(6*H6))/14)</calculatedColumnFormula>
    </tableColumn>
    <tableColumn id="10" xr3:uid="{EA8FA0E9-852D-46FB-A0A1-012122ED31B3}" name="Arbitres"/>
    <tableColumn id="11" xr3:uid="{61535738-4DF4-4167-B76F-2C22EF84F8BA}" name="TOTAL AVEC ARBITRES" dataDxfId="4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zoomScaleNormal="100" workbookViewId="0">
      <selection activeCell="K16" sqref="K16"/>
    </sheetView>
  </sheetViews>
  <sheetFormatPr baseColWidth="10" defaultRowHeight="14.5"/>
  <cols>
    <col min="4" max="4" width="14.6328125" customWidth="1"/>
  </cols>
  <sheetData>
    <row r="1" spans="1:16" ht="19" thickBot="1">
      <c r="A1" s="128" t="s">
        <v>162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0"/>
    </row>
    <row r="2" spans="1:16" ht="15" thickBot="1"/>
    <row r="3" spans="1:16" ht="15" thickBot="1">
      <c r="A3" s="5" t="s">
        <v>137</v>
      </c>
      <c r="B3" s="5"/>
      <c r="C3" s="5"/>
      <c r="D3" s="84"/>
      <c r="E3" s="125"/>
      <c r="F3" s="126"/>
      <c r="G3" s="126"/>
      <c r="H3" s="126"/>
      <c r="I3" s="126"/>
      <c r="J3" s="126"/>
      <c r="K3" s="126"/>
      <c r="L3" s="126"/>
      <c r="M3" s="126"/>
      <c r="N3" s="126"/>
      <c r="O3" s="127"/>
    </row>
    <row r="4" spans="1:16" ht="15" thickBot="1"/>
    <row r="5" spans="1:16" ht="15" customHeight="1">
      <c r="A5" s="5" t="s">
        <v>124</v>
      </c>
      <c r="C5" s="131" t="s">
        <v>125</v>
      </c>
      <c r="D5" s="132"/>
      <c r="F5" s="135" t="s">
        <v>128</v>
      </c>
      <c r="G5" s="136"/>
      <c r="I5" s="143" t="s">
        <v>129</v>
      </c>
      <c r="J5" s="144"/>
      <c r="L5" s="147" t="s">
        <v>127</v>
      </c>
      <c r="M5" s="148"/>
    </row>
    <row r="6" spans="1:16" ht="15" thickBot="1">
      <c r="C6" s="133"/>
      <c r="D6" s="134"/>
      <c r="F6" s="137"/>
      <c r="G6" s="138"/>
      <c r="I6" s="145"/>
      <c r="J6" s="146"/>
      <c r="L6" s="149"/>
      <c r="M6" s="150"/>
    </row>
    <row r="7" spans="1:16" ht="15" thickBot="1"/>
    <row r="8" spans="1:16" ht="15" customHeight="1">
      <c r="C8" s="139" t="s">
        <v>126</v>
      </c>
      <c r="D8" s="140"/>
      <c r="F8" s="135" t="s">
        <v>130</v>
      </c>
      <c r="G8" s="136"/>
      <c r="I8" s="143" t="s">
        <v>136</v>
      </c>
      <c r="J8" s="144"/>
      <c r="L8" s="147" t="s">
        <v>135</v>
      </c>
      <c r="M8" s="148"/>
    </row>
    <row r="9" spans="1:16" ht="15" thickBot="1">
      <c r="C9" s="141"/>
      <c r="D9" s="142"/>
      <c r="F9" s="137"/>
      <c r="G9" s="138"/>
      <c r="I9" s="145"/>
      <c r="J9" s="146"/>
      <c r="L9" s="149"/>
      <c r="M9" s="150"/>
    </row>
    <row r="11" spans="1:16" ht="15" thickBot="1"/>
    <row r="12" spans="1:16" ht="19" thickBot="1">
      <c r="A12" s="128" t="s">
        <v>163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30"/>
    </row>
    <row r="14" spans="1:16" ht="29">
      <c r="E14" s="27"/>
      <c r="F14" s="29" t="s">
        <v>18</v>
      </c>
      <c r="G14" s="29" t="s">
        <v>16</v>
      </c>
      <c r="H14" s="29" t="s">
        <v>17</v>
      </c>
      <c r="I14" s="29" t="s">
        <v>19</v>
      </c>
      <c r="J14" s="29"/>
      <c r="K14" s="29" t="s">
        <v>25</v>
      </c>
      <c r="L14" s="29" t="s">
        <v>26</v>
      </c>
    </row>
    <row r="15" spans="1:16">
      <c r="E15" s="56" t="s">
        <v>22</v>
      </c>
      <c r="F15" s="57">
        <v>52.71</v>
      </c>
      <c r="G15" s="57">
        <v>54.02</v>
      </c>
      <c r="H15" s="57">
        <v>62.36</v>
      </c>
      <c r="I15" s="57">
        <v>50.25</v>
      </c>
      <c r="J15" s="57"/>
      <c r="K15" s="57">
        <v>255.48</v>
      </c>
      <c r="L15" s="57">
        <v>477.42</v>
      </c>
    </row>
    <row r="16" spans="1:16">
      <c r="E16" s="33" t="s">
        <v>23</v>
      </c>
      <c r="F16" s="24">
        <v>47.71</v>
      </c>
      <c r="G16" s="24">
        <v>48.33</v>
      </c>
      <c r="H16" s="24">
        <v>55.28</v>
      </c>
      <c r="I16" s="24">
        <v>44.84</v>
      </c>
      <c r="J16" s="24"/>
      <c r="K16" s="85">
        <v>234.81</v>
      </c>
      <c r="L16" s="24">
        <v>440.46</v>
      </c>
    </row>
    <row r="17" spans="1:16">
      <c r="E17" s="28" t="s">
        <v>24</v>
      </c>
      <c r="F17" s="25">
        <v>50.21</v>
      </c>
      <c r="G17" s="25">
        <v>51.18</v>
      </c>
      <c r="H17" s="25">
        <v>58.82</v>
      </c>
      <c r="I17" s="25">
        <v>47.55</v>
      </c>
      <c r="J17" s="26"/>
      <c r="K17" s="25">
        <v>245.15</v>
      </c>
      <c r="L17" s="25">
        <v>458.94</v>
      </c>
    </row>
    <row r="18" spans="1:16" ht="15" thickBot="1"/>
    <row r="19" spans="1:16" ht="19" thickBot="1">
      <c r="A19" s="128" t="s">
        <v>21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30"/>
    </row>
    <row r="20" spans="1:16" ht="15" thickBot="1"/>
    <row r="21" spans="1:16" ht="15.75" customHeight="1">
      <c r="B21" s="23"/>
      <c r="N21" s="116" t="s">
        <v>134</v>
      </c>
      <c r="O21" s="117"/>
      <c r="P21" s="118"/>
    </row>
    <row r="22" spans="1:16">
      <c r="N22" s="119"/>
      <c r="O22" s="120"/>
      <c r="P22" s="121"/>
    </row>
    <row r="23" spans="1:16">
      <c r="N23" s="119"/>
      <c r="O23" s="120"/>
      <c r="P23" s="121"/>
    </row>
    <row r="24" spans="1:16">
      <c r="N24" s="119"/>
      <c r="O24" s="120"/>
      <c r="P24" s="121"/>
    </row>
    <row r="25" spans="1:16">
      <c r="N25" s="119"/>
      <c r="O25" s="120"/>
      <c r="P25" s="121"/>
    </row>
    <row r="26" spans="1:16" ht="15" thickBot="1">
      <c r="N26" s="122"/>
      <c r="O26" s="123"/>
      <c r="P26" s="124"/>
    </row>
    <row r="29" spans="1:16" ht="15" thickBot="1"/>
    <row r="30" spans="1:16" ht="15" thickBot="1">
      <c r="B30" s="107" t="s">
        <v>131</v>
      </c>
      <c r="C30" s="108"/>
      <c r="D30" s="109"/>
      <c r="F30" s="110" t="s">
        <v>132</v>
      </c>
      <c r="G30" s="111"/>
      <c r="H30" s="112"/>
      <c r="J30" s="113" t="s">
        <v>133</v>
      </c>
      <c r="K30" s="114"/>
      <c r="L30" s="115"/>
    </row>
    <row r="33" spans="1:2">
      <c r="A33" s="86" t="s">
        <v>146</v>
      </c>
      <c r="B33" s="87">
        <v>45739</v>
      </c>
    </row>
  </sheetData>
  <mergeCells count="16">
    <mergeCell ref="A1:P1"/>
    <mergeCell ref="A19:P19"/>
    <mergeCell ref="A12:P12"/>
    <mergeCell ref="C5:D6"/>
    <mergeCell ref="F5:G6"/>
    <mergeCell ref="C8:D9"/>
    <mergeCell ref="F8:G9"/>
    <mergeCell ref="I5:J6"/>
    <mergeCell ref="L5:M6"/>
    <mergeCell ref="I8:J9"/>
    <mergeCell ref="L8:M9"/>
    <mergeCell ref="B30:D30"/>
    <mergeCell ref="F30:H30"/>
    <mergeCell ref="J30:L30"/>
    <mergeCell ref="N21:P26"/>
    <mergeCell ref="E3:O3"/>
  </mergeCells>
  <hyperlinks>
    <hyperlink ref="C5:D6" location="BDD" display="Préparer la BDD des licenciés" xr:uid="{00000000-0004-0000-0000-000000000000}"/>
    <hyperlink ref="F5:G6" location="'INSCRIPTION JG'!A1" display="Inscrire une équipe Masculine" xr:uid="{00000000-0004-0000-0000-000001000000}"/>
    <hyperlink ref="I5:J6" location="'INSCRIPTION JF'!A1" display="Inscrire une équipe Féminine" xr:uid="{00000000-0004-0000-0000-000002000000}"/>
    <hyperlink ref="L5:M6" location="'INSCRIPTION MI'!A1" display="Inscrire une équipe Mixte" xr:uid="{00000000-0004-0000-0000-000003000000}"/>
    <hyperlink ref="F8:G9" location="'RESULTS JG'!A1" display="Saisir les résultats des courses JG" xr:uid="{00000000-0004-0000-0000-000004000000}"/>
    <hyperlink ref="I8:J9" location="'RESULTS JF'!A1" display="Saisir les résultats des courses JG" xr:uid="{00000000-0004-0000-0000-000005000000}"/>
    <hyperlink ref="L8:M9" location="'RESULTS MI'!A1" display="Saisir les résultats des courses JG" xr:uid="{00000000-0004-0000-0000-000006000000}"/>
    <hyperlink ref="B30:D30" location="'CLT JG'!A1" display="PAR EQUIPES JEUNES GENS" xr:uid="{00000000-0004-0000-0000-000007000000}"/>
    <hyperlink ref="F30:H30" location="'CLT JF'!A1" display="PAR EQUIPES JEUNES FILLES" xr:uid="{00000000-0004-0000-0000-000008000000}"/>
    <hyperlink ref="J30:L30" location="'CLT MI'!A1" display="PAR EQUIPES MIXTE" xr:uid="{00000000-0004-0000-0000-000009000000}"/>
  </hyperlinks>
  <pageMargins left="0.7" right="0.7" top="0.75" bottom="0.75" header="0.3" footer="0.3"/>
  <pageSetup paperSize="9" scale="7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Button 2">
              <controlPr defaultSize="0" print="0" autoFill="0" autoPict="0" macro="[0]!MAJCLT">
                <anchor moveWithCells="1" sizeWithCells="1">
                  <from>
                    <xdr:col>13</xdr:col>
                    <xdr:colOff>0</xdr:colOff>
                    <xdr:row>27</xdr:row>
                    <xdr:rowOff>31750</xdr:rowOff>
                  </from>
                  <to>
                    <xdr:col>16</xdr:col>
                    <xdr:colOff>6350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</sheetPr>
  <dimension ref="A1:K23"/>
  <sheetViews>
    <sheetView view="pageBreakPreview" zoomScale="72" zoomScaleNormal="80" workbookViewId="0">
      <selection activeCell="B9" sqref="B9"/>
    </sheetView>
  </sheetViews>
  <sheetFormatPr baseColWidth="10" defaultRowHeight="14.5"/>
  <cols>
    <col min="1" max="1" width="22.453125" customWidth="1"/>
    <col min="2" max="2" width="30.6328125" customWidth="1"/>
    <col min="3" max="3" width="14.36328125" customWidth="1"/>
    <col min="4" max="4" width="14.6328125" customWidth="1"/>
    <col min="5" max="5" width="12.6328125" customWidth="1"/>
    <col min="6" max="6" width="13.36328125" customWidth="1"/>
    <col min="7" max="7" width="16.26953125" customWidth="1"/>
    <col min="8" max="8" width="18.36328125" customWidth="1"/>
    <col min="9" max="9" width="12.6328125" customWidth="1"/>
    <col min="10" max="10" width="33.1796875" customWidth="1"/>
    <col min="11" max="11" width="28.6328125" customWidth="1"/>
  </cols>
  <sheetData>
    <row r="1" spans="1:11" ht="30" customHeight="1" thickBot="1">
      <c r="A1" s="101" t="str">
        <f>IF(ACCUEIL!D3="","Renseignez le nom de la compétition sur la page d'acceuil",ACCUEIL!D3)</f>
        <v>Renseignez le nom de la compétition sur la page d'acceuil</v>
      </c>
      <c r="B1" s="102"/>
      <c r="C1" s="102"/>
      <c r="D1" s="102"/>
      <c r="E1" s="102"/>
      <c r="F1" s="102"/>
      <c r="G1" s="102"/>
      <c r="H1" s="102"/>
      <c r="I1" s="103"/>
    </row>
    <row r="3" spans="1:11" ht="30" customHeight="1">
      <c r="A3" s="99"/>
      <c r="B3" s="233" t="s">
        <v>159</v>
      </c>
      <c r="C3" s="233"/>
      <c r="D3" s="233"/>
      <c r="E3" s="233"/>
      <c r="F3" s="233"/>
      <c r="G3" s="233"/>
      <c r="H3" s="233"/>
      <c r="I3" s="233"/>
      <c r="J3" s="233"/>
      <c r="K3" s="91"/>
    </row>
    <row r="4" spans="1:11" ht="54.5" customHeight="1">
      <c r="A4" s="91"/>
      <c r="B4" s="233"/>
      <c r="C4" s="233"/>
      <c r="D4" s="233"/>
      <c r="E4" s="233"/>
      <c r="F4" s="233"/>
      <c r="G4" s="233"/>
      <c r="H4" s="233"/>
      <c r="I4" s="233"/>
      <c r="J4" s="233"/>
      <c r="K4" s="91"/>
    </row>
    <row r="5" spans="1:11" s="18" customFormat="1" ht="49" customHeight="1">
      <c r="A5" s="94" t="s">
        <v>14</v>
      </c>
      <c r="B5" s="94" t="s">
        <v>11</v>
      </c>
      <c r="C5" s="94" t="s">
        <v>27</v>
      </c>
      <c r="D5" s="94" t="s">
        <v>18</v>
      </c>
      <c r="E5" s="94" t="s">
        <v>16</v>
      </c>
      <c r="F5" s="94" t="s">
        <v>17</v>
      </c>
      <c r="G5" s="94" t="s">
        <v>19</v>
      </c>
      <c r="H5" s="94" t="s">
        <v>20</v>
      </c>
      <c r="I5" s="94" t="s">
        <v>15</v>
      </c>
      <c r="J5" s="94" t="s">
        <v>157</v>
      </c>
      <c r="K5" s="94" t="s">
        <v>156</v>
      </c>
    </row>
    <row r="6" spans="1:11" ht="20.149999999999999" customHeight="1">
      <c r="A6" s="95">
        <v>1</v>
      </c>
      <c r="B6" s="96">
        <f>'RESULTS JF'!F7</f>
        <v>0</v>
      </c>
      <c r="C6" s="97" t="str">
        <f>'RESULTS JF'!I10</f>
        <v/>
      </c>
      <c r="D6" s="97" t="str">
        <f>'RESULTS JF'!I19</f>
        <v/>
      </c>
      <c r="E6" s="97" t="str">
        <f>'RESULTS JF'!I22</f>
        <v/>
      </c>
      <c r="F6" s="97" t="str">
        <f>'RESULTS JF'!I25</f>
        <v/>
      </c>
      <c r="G6" s="97" t="str">
        <f>'RESULTS JF'!I28</f>
        <v/>
      </c>
      <c r="H6" s="97" t="str">
        <f>'RESULTS JF'!I31</f>
        <v/>
      </c>
      <c r="I6" s="97">
        <f t="shared" ref="I6:I23" si="0">IF(ISERROR((4*C6)+D6+E6+F6+G6+(6*H6))/14,0,((4*C6)+D6+E6+F6+G6+(6*H6))/14)</f>
        <v>0</v>
      </c>
      <c r="J6" s="91"/>
      <c r="K6" s="91">
        <f>I6+(I6/100)</f>
        <v>0</v>
      </c>
    </row>
    <row r="7" spans="1:11" ht="20.149999999999999" customHeight="1">
      <c r="A7" s="95">
        <v>2</v>
      </c>
      <c r="B7" s="96">
        <f>'RESULTS JF'!N7</f>
        <v>0</v>
      </c>
      <c r="C7" s="97" t="str">
        <f>'RESULTS JF'!Q10</f>
        <v/>
      </c>
      <c r="D7" s="97" t="str">
        <f>'RESULTS JF'!Q19</f>
        <v/>
      </c>
      <c r="E7" s="97" t="str">
        <f>'RESULTS JF'!Q22</f>
        <v/>
      </c>
      <c r="F7" s="97" t="str">
        <f>'RESULTS JF'!Q25</f>
        <v/>
      </c>
      <c r="G7" s="97" t="str">
        <f>'RESULTS JF'!Q28</f>
        <v/>
      </c>
      <c r="H7" s="97" t="str">
        <f>'RESULTS JF'!Q31</f>
        <v/>
      </c>
      <c r="I7" s="97">
        <f t="shared" si="0"/>
        <v>0</v>
      </c>
      <c r="J7" s="91"/>
      <c r="K7" s="91">
        <f>I7+(I7/100)</f>
        <v>0</v>
      </c>
    </row>
    <row r="8" spans="1:11" ht="20.149999999999999" customHeight="1">
      <c r="A8" s="95">
        <v>3</v>
      </c>
      <c r="B8" s="96">
        <f>'RESULTS JF'!J7</f>
        <v>0</v>
      </c>
      <c r="C8" s="97" t="str">
        <f>'RESULTS JF'!M10</f>
        <v/>
      </c>
      <c r="D8" s="97" t="str">
        <f>'RESULTS JF'!M19</f>
        <v/>
      </c>
      <c r="E8" s="97" t="str">
        <f>'RESULTS JF'!M22</f>
        <v/>
      </c>
      <c r="F8" s="97" t="str">
        <f>'RESULTS JF'!M25</f>
        <v/>
      </c>
      <c r="G8" s="97" t="str">
        <f>'RESULTS JF'!M28</f>
        <v/>
      </c>
      <c r="H8" s="97" t="str">
        <f>'RESULTS JF'!M31</f>
        <v/>
      </c>
      <c r="I8" s="97">
        <f t="shared" si="0"/>
        <v>0</v>
      </c>
      <c r="J8" s="91"/>
      <c r="K8" s="91">
        <f t="shared" ref="K8:K23" si="1">I8+(I8/100)</f>
        <v>0</v>
      </c>
    </row>
    <row r="9" spans="1:11" ht="20.149999999999999" customHeight="1">
      <c r="A9" s="95">
        <v>4</v>
      </c>
      <c r="B9" s="96" t="str">
        <f>'RESULTS JF'!B7</f>
        <v/>
      </c>
      <c r="C9" s="97" t="str">
        <f>'RESULTS JF'!E10</f>
        <v/>
      </c>
      <c r="D9" s="97" t="str">
        <f>'RESULTS JF'!E19</f>
        <v/>
      </c>
      <c r="E9" s="97" t="str">
        <f>'RESULTS JF'!E22</f>
        <v/>
      </c>
      <c r="F9" s="97" t="str">
        <f>'RESULTS JF'!E25</f>
        <v/>
      </c>
      <c r="G9" s="97" t="str">
        <f>'RESULTS JF'!E28</f>
        <v/>
      </c>
      <c r="H9" s="97" t="str">
        <f>'RESULTS JF'!E31</f>
        <v/>
      </c>
      <c r="I9" s="97">
        <f t="shared" si="0"/>
        <v>0</v>
      </c>
      <c r="J9" s="91"/>
      <c r="K9" s="91">
        <f t="shared" si="1"/>
        <v>0</v>
      </c>
    </row>
    <row r="10" spans="1:11" ht="20.149999999999999" customHeight="1">
      <c r="A10" s="95">
        <v>5</v>
      </c>
      <c r="B10" s="96">
        <f>'RESULTS JF'!R7</f>
        <v>0</v>
      </c>
      <c r="C10" s="97" t="str">
        <f>'RESULTS JF'!U10</f>
        <v/>
      </c>
      <c r="D10" s="97" t="str">
        <f>'RESULTS JF'!U19</f>
        <v/>
      </c>
      <c r="E10" s="97" t="str">
        <f>'RESULTS JF'!U22</f>
        <v/>
      </c>
      <c r="F10" s="97" t="str">
        <f>'RESULTS JF'!U25</f>
        <v/>
      </c>
      <c r="G10" s="97" t="str">
        <f>'RESULTS JF'!U28</f>
        <v/>
      </c>
      <c r="H10" s="97" t="str">
        <f>'RESULTS JF'!U31</f>
        <v/>
      </c>
      <c r="I10" s="97">
        <f t="shared" si="0"/>
        <v>0</v>
      </c>
      <c r="J10" s="91"/>
      <c r="K10" s="91">
        <f t="shared" si="1"/>
        <v>0</v>
      </c>
    </row>
    <row r="11" spans="1:11" ht="20.149999999999999" customHeight="1">
      <c r="A11" s="95">
        <v>6</v>
      </c>
      <c r="B11" s="96">
        <f>'RESULTS JF'!V7</f>
        <v>0</v>
      </c>
      <c r="C11" s="97" t="str">
        <f>'RESULTS JF'!Y10</f>
        <v/>
      </c>
      <c r="D11" s="97" t="str">
        <f>'RESULTS JF'!Y19</f>
        <v/>
      </c>
      <c r="E11" s="97" t="str">
        <f>'RESULTS JF'!Y22</f>
        <v/>
      </c>
      <c r="F11" s="97" t="str">
        <f>'RESULTS JF'!Y25</f>
        <v/>
      </c>
      <c r="G11" s="97" t="str">
        <f>'RESULTS JF'!Y28</f>
        <v/>
      </c>
      <c r="H11" s="97" t="str">
        <f>'RESULTS JF'!Y31</f>
        <v/>
      </c>
      <c r="I11" s="97">
        <f t="shared" si="0"/>
        <v>0</v>
      </c>
      <c r="J11" s="91"/>
      <c r="K11" s="91">
        <f t="shared" si="1"/>
        <v>0</v>
      </c>
    </row>
    <row r="12" spans="1:11" ht="20.149999999999999" customHeight="1">
      <c r="A12" s="95">
        <v>7</v>
      </c>
      <c r="B12" s="96">
        <f>'RESULTS JF'!B44</f>
        <v>0</v>
      </c>
      <c r="C12" s="97" t="str">
        <f>'RESULTS JF'!E47</f>
        <v/>
      </c>
      <c r="D12" s="97" t="str">
        <f>'RESULTS JF'!E56</f>
        <v/>
      </c>
      <c r="E12" s="97" t="str">
        <f>'RESULTS JF'!E59</f>
        <v/>
      </c>
      <c r="F12" s="97" t="str">
        <f>'RESULTS JF'!E62</f>
        <v/>
      </c>
      <c r="G12" s="97" t="str">
        <f>'RESULTS JF'!E65</f>
        <v/>
      </c>
      <c r="H12" s="97" t="str">
        <f>'RESULTS JF'!E68</f>
        <v/>
      </c>
      <c r="I12" s="97">
        <f t="shared" si="0"/>
        <v>0</v>
      </c>
      <c r="J12" s="91"/>
      <c r="K12" s="91">
        <f t="shared" si="1"/>
        <v>0</v>
      </c>
    </row>
    <row r="13" spans="1:11" ht="20.149999999999999" customHeight="1">
      <c r="A13" s="95">
        <v>8</v>
      </c>
      <c r="B13" s="96">
        <f>'RESULTS JF'!F44</f>
        <v>0</v>
      </c>
      <c r="C13" s="97" t="str">
        <f>'RESULTS JF'!I47</f>
        <v/>
      </c>
      <c r="D13" s="97" t="str">
        <f>'RESULTS JF'!I56</f>
        <v/>
      </c>
      <c r="E13" s="97" t="str">
        <f>'RESULTS JF'!I59</f>
        <v/>
      </c>
      <c r="F13" s="97" t="str">
        <f>'RESULTS JF'!I62</f>
        <v/>
      </c>
      <c r="G13" s="97" t="str">
        <f>'RESULTS JF'!I65</f>
        <v/>
      </c>
      <c r="H13" s="97" t="str">
        <f>'RESULTS JF'!I68</f>
        <v/>
      </c>
      <c r="I13" s="97">
        <f t="shared" si="0"/>
        <v>0</v>
      </c>
      <c r="J13" s="91"/>
      <c r="K13" s="91">
        <f t="shared" si="1"/>
        <v>0</v>
      </c>
    </row>
    <row r="14" spans="1:11" ht="20.149999999999999" customHeight="1">
      <c r="A14" s="95">
        <v>9</v>
      </c>
      <c r="B14" s="96">
        <f>'RESULTS JF'!J44</f>
        <v>0</v>
      </c>
      <c r="C14" s="97" t="str">
        <f>'RESULTS JF'!M47</f>
        <v/>
      </c>
      <c r="D14" s="97" t="str">
        <f>'RESULTS JF'!M56</f>
        <v/>
      </c>
      <c r="E14" s="97" t="str">
        <f>'RESULTS JF'!M59</f>
        <v/>
      </c>
      <c r="F14" s="97" t="str">
        <f>'RESULTS JF'!M62</f>
        <v/>
      </c>
      <c r="G14" s="97" t="str">
        <f>'RESULTS JF'!M65</f>
        <v/>
      </c>
      <c r="H14" s="97" t="str">
        <f>'RESULTS JF'!M68</f>
        <v/>
      </c>
      <c r="I14" s="97">
        <f t="shared" si="0"/>
        <v>0</v>
      </c>
      <c r="J14" s="91"/>
      <c r="K14" s="91">
        <f t="shared" si="1"/>
        <v>0</v>
      </c>
    </row>
    <row r="15" spans="1:11" ht="20.149999999999999" customHeight="1">
      <c r="A15" s="95">
        <v>10</v>
      </c>
      <c r="B15" s="96">
        <f>'RESULTS JF'!N44</f>
        <v>0</v>
      </c>
      <c r="C15" s="97" t="str">
        <f>'RESULTS JF'!Q47</f>
        <v/>
      </c>
      <c r="D15" s="97" t="str">
        <f>'RESULTS JF'!Q56</f>
        <v/>
      </c>
      <c r="E15" s="97" t="str">
        <f>'RESULTS JF'!Q59</f>
        <v/>
      </c>
      <c r="F15" s="97" t="str">
        <f>'RESULTS JF'!Q62</f>
        <v/>
      </c>
      <c r="G15" s="97" t="str">
        <f>'RESULTS JF'!Q65</f>
        <v/>
      </c>
      <c r="H15" s="97" t="str">
        <f>'RESULTS JF'!Q68</f>
        <v/>
      </c>
      <c r="I15" s="97">
        <f t="shared" si="0"/>
        <v>0</v>
      </c>
      <c r="J15" s="91"/>
      <c r="K15" s="91">
        <f t="shared" si="1"/>
        <v>0</v>
      </c>
    </row>
    <row r="16" spans="1:11" ht="20.149999999999999" customHeight="1">
      <c r="A16" s="95">
        <v>11</v>
      </c>
      <c r="B16" s="96">
        <f>'RESULTS JF'!R44</f>
        <v>0</v>
      </c>
      <c r="C16" s="97" t="str">
        <f>'RESULTS JF'!U47</f>
        <v/>
      </c>
      <c r="D16" s="97" t="str">
        <f>'RESULTS JF'!U56</f>
        <v/>
      </c>
      <c r="E16" s="97" t="str">
        <f>'RESULTS JF'!U59</f>
        <v/>
      </c>
      <c r="F16" s="97" t="str">
        <f>'RESULTS JF'!U62</f>
        <v/>
      </c>
      <c r="G16" s="97" t="str">
        <f>'RESULTS JF'!U65</f>
        <v/>
      </c>
      <c r="H16" s="97" t="str">
        <f>'RESULTS JF'!U68</f>
        <v/>
      </c>
      <c r="I16" s="97">
        <f t="shared" si="0"/>
        <v>0</v>
      </c>
      <c r="J16" s="91"/>
      <c r="K16" s="91">
        <f t="shared" si="1"/>
        <v>0</v>
      </c>
    </row>
    <row r="17" spans="1:11" ht="20.149999999999999" customHeight="1">
      <c r="A17" s="95">
        <v>12</v>
      </c>
      <c r="B17" s="96">
        <f>'RESULTS JF'!V44</f>
        <v>0</v>
      </c>
      <c r="C17" s="97" t="str">
        <f>'RESULTS JF'!Y47</f>
        <v/>
      </c>
      <c r="D17" s="97" t="str">
        <f>'RESULTS JF'!Y56</f>
        <v/>
      </c>
      <c r="E17" s="97" t="str">
        <f>'RESULTS JF'!Y59</f>
        <v/>
      </c>
      <c r="F17" s="97" t="str">
        <f>'RESULTS JF'!Y62</f>
        <v/>
      </c>
      <c r="G17" s="97" t="str">
        <f>'RESULTS JF'!Y65</f>
        <v/>
      </c>
      <c r="H17" s="97" t="str">
        <f>'RESULTS JF'!Y68</f>
        <v/>
      </c>
      <c r="I17" s="97">
        <f t="shared" si="0"/>
        <v>0</v>
      </c>
      <c r="J17" s="91"/>
      <c r="K17" s="91">
        <f t="shared" si="1"/>
        <v>0</v>
      </c>
    </row>
    <row r="18" spans="1:11" ht="20.149999999999999" customHeight="1">
      <c r="A18" s="95">
        <v>13</v>
      </c>
      <c r="B18" s="96">
        <f>'RESULTS JF'!B81</f>
        <v>0</v>
      </c>
      <c r="C18" s="97" t="str">
        <f>'RESULTS JF'!E84</f>
        <v/>
      </c>
      <c r="D18" s="97" t="str">
        <f>'RESULTS JF'!E93</f>
        <v/>
      </c>
      <c r="E18" s="97" t="str">
        <f>'RESULTS JF'!E96</f>
        <v/>
      </c>
      <c r="F18" s="97" t="str">
        <f>'RESULTS JF'!E99</f>
        <v/>
      </c>
      <c r="G18" s="97" t="str">
        <f>'RESULTS JF'!E102</f>
        <v/>
      </c>
      <c r="H18" s="97" t="str">
        <f>'RESULTS JF'!E105</f>
        <v/>
      </c>
      <c r="I18" s="97">
        <f t="shared" si="0"/>
        <v>0</v>
      </c>
      <c r="J18" s="91"/>
      <c r="K18" s="91">
        <f t="shared" si="1"/>
        <v>0</v>
      </c>
    </row>
    <row r="19" spans="1:11" ht="20.149999999999999" customHeight="1">
      <c r="A19" s="95">
        <v>14</v>
      </c>
      <c r="B19" s="96">
        <f>'RESULTS JF'!F81</f>
        <v>0</v>
      </c>
      <c r="C19" s="97" t="str">
        <f>'RESULTS JF'!I84</f>
        <v/>
      </c>
      <c r="D19" s="97" t="str">
        <f>'RESULTS JF'!I93</f>
        <v/>
      </c>
      <c r="E19" s="97" t="str">
        <f>'RESULTS JF'!I96</f>
        <v/>
      </c>
      <c r="F19" s="97" t="str">
        <f>'RESULTS JF'!I99</f>
        <v/>
      </c>
      <c r="G19" s="97" t="str">
        <f>'RESULTS JF'!I102</f>
        <v/>
      </c>
      <c r="H19" s="97" t="str">
        <f>'RESULTS JF'!I105</f>
        <v/>
      </c>
      <c r="I19" s="97">
        <f t="shared" si="0"/>
        <v>0</v>
      </c>
      <c r="J19" s="91"/>
      <c r="K19" s="91">
        <f t="shared" si="1"/>
        <v>0</v>
      </c>
    </row>
    <row r="20" spans="1:11" ht="20.149999999999999" customHeight="1">
      <c r="A20" s="95">
        <v>15</v>
      </c>
      <c r="B20" s="96">
        <f>'RESULTS JF'!J81</f>
        <v>0</v>
      </c>
      <c r="C20" s="97" t="str">
        <f>'RESULTS JF'!M84</f>
        <v/>
      </c>
      <c r="D20" s="97" t="str">
        <f>'RESULTS JF'!M93</f>
        <v/>
      </c>
      <c r="E20" s="97" t="str">
        <f>'RESULTS JF'!M96</f>
        <v/>
      </c>
      <c r="F20" s="97" t="str">
        <f>'RESULTS JF'!M99</f>
        <v/>
      </c>
      <c r="G20" s="97" t="str">
        <f>'RESULTS JF'!M102</f>
        <v/>
      </c>
      <c r="H20" s="97" t="str">
        <f>'RESULTS JF'!M105</f>
        <v/>
      </c>
      <c r="I20" s="97">
        <f t="shared" si="0"/>
        <v>0</v>
      </c>
      <c r="J20" s="91"/>
      <c r="K20" s="91">
        <f t="shared" si="1"/>
        <v>0</v>
      </c>
    </row>
    <row r="21" spans="1:11" ht="20.149999999999999" customHeight="1">
      <c r="A21" s="95">
        <v>16</v>
      </c>
      <c r="B21" s="96">
        <f>'RESULTS JF'!N81</f>
        <v>0</v>
      </c>
      <c r="C21" s="97" t="str">
        <f>'RESULTS JF'!Q84</f>
        <v/>
      </c>
      <c r="D21" s="97" t="str">
        <f>'RESULTS JF'!Q93</f>
        <v/>
      </c>
      <c r="E21" s="97" t="str">
        <f>'RESULTS JF'!Q96</f>
        <v/>
      </c>
      <c r="F21" s="97" t="str">
        <f>'RESULTS JF'!Q99</f>
        <v/>
      </c>
      <c r="G21" s="97" t="str">
        <f>'RESULTS JF'!Q102</f>
        <v/>
      </c>
      <c r="H21" s="97" t="str">
        <f>'RESULTS JF'!Q105</f>
        <v/>
      </c>
      <c r="I21" s="97">
        <f t="shared" si="0"/>
        <v>0</v>
      </c>
      <c r="J21" s="91"/>
      <c r="K21" s="91">
        <f t="shared" si="1"/>
        <v>0</v>
      </c>
    </row>
    <row r="22" spans="1:11" ht="20.149999999999999" customHeight="1">
      <c r="A22" s="95">
        <v>17</v>
      </c>
      <c r="B22" s="96">
        <f>'RESULTS JF'!R81</f>
        <v>0</v>
      </c>
      <c r="C22" s="97" t="str">
        <f>'RESULTS JF'!U84</f>
        <v/>
      </c>
      <c r="D22" s="97" t="str">
        <f>'RESULTS JF'!U93</f>
        <v/>
      </c>
      <c r="E22" s="97" t="str">
        <f>'RESULTS JF'!U96</f>
        <v/>
      </c>
      <c r="F22" s="97" t="str">
        <f>'RESULTS JF'!U99</f>
        <v/>
      </c>
      <c r="G22" s="97" t="str">
        <f>'RESULTS JF'!U102</f>
        <v/>
      </c>
      <c r="H22" s="97" t="str">
        <f>'RESULTS JF'!U105</f>
        <v/>
      </c>
      <c r="I22" s="97">
        <f t="shared" si="0"/>
        <v>0</v>
      </c>
      <c r="J22" s="91"/>
      <c r="K22" s="91">
        <f t="shared" si="1"/>
        <v>0</v>
      </c>
    </row>
    <row r="23" spans="1:11" ht="20.149999999999999" customHeight="1">
      <c r="A23" s="95">
        <v>18</v>
      </c>
      <c r="B23" s="96">
        <f>'RESULTS JF'!V81</f>
        <v>0</v>
      </c>
      <c r="C23" s="97" t="str">
        <f>'RESULTS JF'!Y84</f>
        <v/>
      </c>
      <c r="D23" s="97" t="str">
        <f>'RESULTS JF'!Y93</f>
        <v/>
      </c>
      <c r="E23" s="97" t="str">
        <f>'RESULTS JF'!Y96</f>
        <v/>
      </c>
      <c r="F23" s="97" t="str">
        <f>'RESULTS JF'!Y99</f>
        <v/>
      </c>
      <c r="G23" s="97" t="str">
        <f>'RESULTS JF'!Y102</f>
        <v/>
      </c>
      <c r="H23" s="97" t="str">
        <f>'RESULTS JF'!Y105</f>
        <v/>
      </c>
      <c r="I23" s="97">
        <f t="shared" si="0"/>
        <v>0</v>
      </c>
      <c r="J23" s="91"/>
      <c r="K23" s="91">
        <f t="shared" si="1"/>
        <v>0</v>
      </c>
    </row>
  </sheetData>
  <mergeCells count="2">
    <mergeCell ref="A1:I1"/>
    <mergeCell ref="B3:J4"/>
  </mergeCells>
  <hyperlinks>
    <hyperlink ref="A1:I1" location="ACCUEIL!A1" display="ACCUEIL!A1" xr:uid="{00000000-0004-0000-0900-000000000000}"/>
  </hyperlinks>
  <pageMargins left="0.7" right="0.7" top="0.75" bottom="0.75" header="0.3" footer="0.3"/>
  <pageSetup paperSize="9" scale="60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C99"/>
  </sheetPr>
  <dimension ref="A1:K23"/>
  <sheetViews>
    <sheetView view="pageBreakPreview" zoomScale="70" zoomScaleNormal="70" zoomScaleSheetLayoutView="70" workbookViewId="0">
      <selection activeCell="I6" sqref="I6:I23"/>
    </sheetView>
  </sheetViews>
  <sheetFormatPr baseColWidth="10" defaultRowHeight="14.5"/>
  <cols>
    <col min="1" max="1" width="23.7265625" customWidth="1"/>
    <col min="2" max="2" width="30.6328125" customWidth="1"/>
    <col min="3" max="3" width="14.36328125" customWidth="1"/>
    <col min="4" max="4" width="14.6328125" customWidth="1"/>
    <col min="5" max="5" width="13.7265625" customWidth="1"/>
    <col min="6" max="6" width="13.36328125" customWidth="1"/>
    <col min="7" max="7" width="16.26953125" customWidth="1"/>
    <col min="8" max="8" width="18.36328125" customWidth="1"/>
    <col min="9" max="9" width="12.6328125" customWidth="1"/>
    <col min="10" max="10" width="33.1796875" customWidth="1"/>
    <col min="11" max="11" width="28.6328125" customWidth="1"/>
  </cols>
  <sheetData>
    <row r="1" spans="1:11" ht="30" customHeight="1" thickBot="1">
      <c r="A1" s="101" t="str">
        <f>IF(ACCUEIL!D3="","Renseignez le nom de la compétition sur la page d'acceuil",ACCUEIL!D3)</f>
        <v>Renseignez le nom de la compétition sur la page d'acceuil</v>
      </c>
      <c r="B1" s="102"/>
      <c r="C1" s="102"/>
      <c r="D1" s="102"/>
      <c r="E1" s="102"/>
      <c r="F1" s="102"/>
      <c r="G1" s="102"/>
      <c r="H1" s="102"/>
      <c r="I1" s="103"/>
    </row>
    <row r="2" spans="1:1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30" customHeight="1">
      <c r="A3" s="100"/>
      <c r="B3" s="233" t="s">
        <v>160</v>
      </c>
      <c r="C3" s="233"/>
      <c r="D3" s="233"/>
      <c r="E3" s="233"/>
      <c r="F3" s="233"/>
      <c r="G3" s="233"/>
      <c r="H3" s="233"/>
      <c r="I3" s="233"/>
      <c r="J3" s="233"/>
      <c r="K3" s="91"/>
    </row>
    <row r="4" spans="1:11" ht="51" customHeight="1">
      <c r="A4" s="91"/>
      <c r="B4" s="233"/>
      <c r="C4" s="233"/>
      <c r="D4" s="233"/>
      <c r="E4" s="233"/>
      <c r="F4" s="233"/>
      <c r="G4" s="233"/>
      <c r="H4" s="233"/>
      <c r="I4" s="233"/>
      <c r="J4" s="233"/>
      <c r="K4" s="91"/>
    </row>
    <row r="5" spans="1:11" s="18" customFormat="1" ht="50.5" customHeight="1">
      <c r="A5" s="94" t="s">
        <v>14</v>
      </c>
      <c r="B5" s="94" t="s">
        <v>11</v>
      </c>
      <c r="C5" s="94" t="s">
        <v>27</v>
      </c>
      <c r="D5" s="94" t="s">
        <v>18</v>
      </c>
      <c r="E5" s="94" t="s">
        <v>16</v>
      </c>
      <c r="F5" s="94" t="s">
        <v>17</v>
      </c>
      <c r="G5" s="94" t="s">
        <v>19</v>
      </c>
      <c r="H5" s="94" t="s">
        <v>20</v>
      </c>
      <c r="I5" s="94" t="s">
        <v>15</v>
      </c>
      <c r="J5" s="94" t="s">
        <v>157</v>
      </c>
      <c r="K5" s="94" t="s">
        <v>156</v>
      </c>
    </row>
    <row r="6" spans="1:11" ht="20.149999999999999" customHeight="1">
      <c r="A6" s="95">
        <v>1</v>
      </c>
      <c r="B6" s="96">
        <f>'RESULTS MI'!F7</f>
        <v>0</v>
      </c>
      <c r="C6" s="97" t="str">
        <f>'RESULTS MI'!I10</f>
        <v/>
      </c>
      <c r="D6" s="97" t="str">
        <f>'RESULTS MI'!I19</f>
        <v/>
      </c>
      <c r="E6" s="97" t="str">
        <f>'RESULTS MI'!I22</f>
        <v/>
      </c>
      <c r="F6" s="97" t="str">
        <f>'RESULTS MI'!I25</f>
        <v/>
      </c>
      <c r="G6" s="97" t="str">
        <f>'RESULTS MI'!I28</f>
        <v/>
      </c>
      <c r="H6" s="97" t="str">
        <f>'RESULTS MI'!I31</f>
        <v/>
      </c>
      <c r="I6" s="97">
        <f t="shared" ref="I6:I23" si="0">IF(ISERROR((4*C6)+D6+E6+F6+G6+(6*H6))/14,0,((4*C6)+D6+E6+F6+G6+(6*H6))/14)</f>
        <v>0</v>
      </c>
      <c r="J6" s="91"/>
      <c r="K6" s="91">
        <f t="shared" ref="K6:K23" si="1">I6+(I6/100)</f>
        <v>0</v>
      </c>
    </row>
    <row r="7" spans="1:11" ht="20.149999999999999" customHeight="1">
      <c r="A7" s="95">
        <v>2</v>
      </c>
      <c r="B7" s="96">
        <f>'RESULTS MI'!N7</f>
        <v>0</v>
      </c>
      <c r="C7" s="97" t="str">
        <f>'RESULTS MI'!Q10</f>
        <v/>
      </c>
      <c r="D7" s="97" t="str">
        <f>'RESULTS MI'!Q19</f>
        <v/>
      </c>
      <c r="E7" s="97" t="str">
        <f>'RESULTS MI'!Q22</f>
        <v/>
      </c>
      <c r="F7" s="97" t="str">
        <f>'RESULTS MI'!Q25</f>
        <v/>
      </c>
      <c r="G7" s="97" t="str">
        <f>'RESULTS MI'!Q28</f>
        <v/>
      </c>
      <c r="H7" s="97" t="str">
        <f>'RESULTS MI'!Q31</f>
        <v/>
      </c>
      <c r="I7" s="97">
        <f t="shared" si="0"/>
        <v>0</v>
      </c>
      <c r="J7" s="91"/>
      <c r="K7" s="91">
        <f t="shared" si="1"/>
        <v>0</v>
      </c>
    </row>
    <row r="8" spans="1:11" ht="20.149999999999999" customHeight="1">
      <c r="A8" s="95">
        <v>3</v>
      </c>
      <c r="B8" s="96">
        <f>'RESULTS MI'!J7</f>
        <v>0</v>
      </c>
      <c r="C8" s="97" t="str">
        <f>'RESULTS MI'!M10</f>
        <v/>
      </c>
      <c r="D8" s="97" t="str">
        <f>'RESULTS MI'!M19</f>
        <v/>
      </c>
      <c r="E8" s="97" t="str">
        <f>'RESULTS MI'!M22</f>
        <v/>
      </c>
      <c r="F8" s="97" t="str">
        <f>'RESULTS MI'!M25</f>
        <v/>
      </c>
      <c r="G8" s="97" t="str">
        <f>'RESULTS MI'!M28</f>
        <v/>
      </c>
      <c r="H8" s="97" t="str">
        <f>'RESULTS MI'!M31</f>
        <v/>
      </c>
      <c r="I8" s="97">
        <f t="shared" si="0"/>
        <v>0</v>
      </c>
      <c r="J8" s="91"/>
      <c r="K8" s="91">
        <f t="shared" si="1"/>
        <v>0</v>
      </c>
    </row>
    <row r="9" spans="1:11" ht="20.149999999999999" customHeight="1">
      <c r="A9" s="95">
        <v>4</v>
      </c>
      <c r="B9" s="96">
        <f>'RESULTS MI'!R7</f>
        <v>0</v>
      </c>
      <c r="C9" s="97" t="str">
        <f>'RESULTS MI'!U10</f>
        <v/>
      </c>
      <c r="D9" s="97" t="str">
        <f>'RESULTS MI'!U19</f>
        <v/>
      </c>
      <c r="E9" s="97" t="str">
        <f>'RESULTS MI'!U22</f>
        <v/>
      </c>
      <c r="F9" s="97" t="str">
        <f>'RESULTS MI'!U25</f>
        <v/>
      </c>
      <c r="G9" s="97" t="str">
        <f>'RESULTS MI'!U28</f>
        <v/>
      </c>
      <c r="H9" s="97" t="str">
        <f>'RESULTS MI'!U31</f>
        <v/>
      </c>
      <c r="I9" s="97">
        <f t="shared" si="0"/>
        <v>0</v>
      </c>
      <c r="J9" s="91"/>
      <c r="K9" s="91">
        <f t="shared" si="1"/>
        <v>0</v>
      </c>
    </row>
    <row r="10" spans="1:11" ht="20.149999999999999" customHeight="1">
      <c r="A10" s="95">
        <v>5</v>
      </c>
      <c r="B10" s="96">
        <f>'RESULTS MI'!J44</f>
        <v>0</v>
      </c>
      <c r="C10" s="97" t="str">
        <f>'RESULTS MI'!M47</f>
        <v/>
      </c>
      <c r="D10" s="97" t="str">
        <f>'RESULTS MI'!M56</f>
        <v/>
      </c>
      <c r="E10" s="97" t="str">
        <f>'RESULTS MI'!M59</f>
        <v/>
      </c>
      <c r="F10" s="97" t="str">
        <f>'RESULTS MI'!M62</f>
        <v/>
      </c>
      <c r="G10" s="97" t="str">
        <f>'RESULTS MI'!M65</f>
        <v/>
      </c>
      <c r="H10" s="97" t="str">
        <f>'RESULTS MI'!M68</f>
        <v/>
      </c>
      <c r="I10" s="97">
        <f t="shared" si="0"/>
        <v>0</v>
      </c>
      <c r="J10" s="91"/>
      <c r="K10" s="91">
        <f>I10+(I10/100)</f>
        <v>0</v>
      </c>
    </row>
    <row r="11" spans="1:11" ht="20.149999999999999" customHeight="1">
      <c r="A11" s="95">
        <v>6</v>
      </c>
      <c r="B11" s="96">
        <f>'RESULTS MI'!N44</f>
        <v>0</v>
      </c>
      <c r="C11" s="97" t="str">
        <f>'RESULTS MI'!Q47</f>
        <v/>
      </c>
      <c r="D11" s="97" t="str">
        <f>'RESULTS MI'!Q56</f>
        <v/>
      </c>
      <c r="E11" s="97" t="str">
        <f>'RESULTS MI'!Q59</f>
        <v/>
      </c>
      <c r="F11" s="97" t="str">
        <f>'RESULTS MI'!Q62</f>
        <v/>
      </c>
      <c r="G11" s="97" t="str">
        <f>'RESULTS MI'!Q65</f>
        <v/>
      </c>
      <c r="H11" s="97" t="str">
        <f>'RESULTS MI'!Q68</f>
        <v/>
      </c>
      <c r="I11" s="97">
        <f t="shared" si="0"/>
        <v>0</v>
      </c>
      <c r="J11" s="91"/>
      <c r="K11" s="91">
        <f t="shared" si="1"/>
        <v>0</v>
      </c>
    </row>
    <row r="12" spans="1:11" ht="20.149999999999999" customHeight="1">
      <c r="A12" s="95">
        <v>7</v>
      </c>
      <c r="B12" s="96">
        <f>'RESULTS MI'!F44</f>
        <v>0</v>
      </c>
      <c r="C12" s="97" t="str">
        <f>'RESULTS MI'!I47</f>
        <v/>
      </c>
      <c r="D12" s="97" t="str">
        <f>'RESULTS MI'!I56</f>
        <v/>
      </c>
      <c r="E12" s="97" t="str">
        <f>'RESULTS MI'!I59</f>
        <v/>
      </c>
      <c r="F12" s="97" t="str">
        <f>'RESULTS MI'!I62</f>
        <v/>
      </c>
      <c r="G12" s="97" t="str">
        <f>'RESULTS MI'!I65</f>
        <v/>
      </c>
      <c r="H12" s="97" t="str">
        <f>'RESULTS MI'!I68</f>
        <v/>
      </c>
      <c r="I12" s="97">
        <f t="shared" si="0"/>
        <v>0</v>
      </c>
      <c r="J12" s="91"/>
      <c r="K12" s="91">
        <f t="shared" si="1"/>
        <v>0</v>
      </c>
    </row>
    <row r="13" spans="1:11" ht="20.149999999999999" customHeight="1">
      <c r="A13" s="95">
        <v>8</v>
      </c>
      <c r="B13" s="96">
        <f>'RESULTS MI'!B7</f>
        <v>0</v>
      </c>
      <c r="C13" s="97" t="str">
        <f>'RESULTS MI'!E10</f>
        <v/>
      </c>
      <c r="D13" s="97" t="str">
        <f>'RESULTS MI'!E19</f>
        <v/>
      </c>
      <c r="E13" s="97" t="str">
        <f>'RESULTS MI'!E22</f>
        <v/>
      </c>
      <c r="F13" s="97" t="str">
        <f>'RESULTS MI'!E25</f>
        <v/>
      </c>
      <c r="G13" s="97" t="str">
        <f>'RESULTS MI'!E28</f>
        <v/>
      </c>
      <c r="H13" s="97" t="str">
        <f>'RESULTS MI'!E31</f>
        <v/>
      </c>
      <c r="I13" s="97">
        <f t="shared" si="0"/>
        <v>0</v>
      </c>
      <c r="J13" s="91" t="s">
        <v>161</v>
      </c>
      <c r="K13" s="91">
        <f t="shared" si="1"/>
        <v>0</v>
      </c>
    </row>
    <row r="14" spans="1:11" ht="20.149999999999999" customHeight="1">
      <c r="A14" s="95">
        <v>9</v>
      </c>
      <c r="B14" s="96">
        <f>'RESULTS MI'!R44</f>
        <v>0</v>
      </c>
      <c r="C14" s="97" t="str">
        <f>'RESULTS MI'!U47</f>
        <v/>
      </c>
      <c r="D14" s="97" t="str">
        <f>'RESULTS MI'!U56</f>
        <v/>
      </c>
      <c r="E14" s="97" t="str">
        <f>'RESULTS MI'!U59</f>
        <v/>
      </c>
      <c r="F14" s="97" t="str">
        <f>'RESULTS MI'!U62</f>
        <v/>
      </c>
      <c r="G14" s="97" t="str">
        <f>'RESULTS MI'!U65</f>
        <v/>
      </c>
      <c r="H14" s="97" t="str">
        <f>'RESULTS MI'!U68</f>
        <v/>
      </c>
      <c r="I14" s="97">
        <f t="shared" si="0"/>
        <v>0</v>
      </c>
      <c r="J14" s="91"/>
      <c r="K14" s="91">
        <f t="shared" si="1"/>
        <v>0</v>
      </c>
    </row>
    <row r="15" spans="1:11" ht="20.149999999999999" customHeight="1">
      <c r="A15" s="95">
        <v>10</v>
      </c>
      <c r="B15" s="96">
        <f>'RESULTS MI'!V7</f>
        <v>0</v>
      </c>
      <c r="C15" s="97" t="str">
        <f>'RESULTS MI'!Y10</f>
        <v/>
      </c>
      <c r="D15" s="97" t="str">
        <f>'RESULTS MI'!Y19</f>
        <v/>
      </c>
      <c r="E15" s="97" t="str">
        <f>'RESULTS MI'!Y22</f>
        <v/>
      </c>
      <c r="F15" s="97" t="str">
        <f>'RESULTS MI'!Y25</f>
        <v/>
      </c>
      <c r="G15" s="97" t="str">
        <f>'RESULTS MI'!Y28</f>
        <v/>
      </c>
      <c r="H15" s="97" t="str">
        <f>'RESULTS MI'!Y31</f>
        <v/>
      </c>
      <c r="I15" s="97">
        <f t="shared" si="0"/>
        <v>0</v>
      </c>
      <c r="J15" s="91"/>
      <c r="K15" s="91">
        <f t="shared" si="1"/>
        <v>0</v>
      </c>
    </row>
    <row r="16" spans="1:11" ht="20.149999999999999" customHeight="1">
      <c r="A16" s="95">
        <v>11</v>
      </c>
      <c r="B16" s="96">
        <f>'RESULTS MI'!B44</f>
        <v>0</v>
      </c>
      <c r="C16" s="97" t="str">
        <f>'RESULTS MI'!E47</f>
        <v/>
      </c>
      <c r="D16" s="97" t="str">
        <f>'RESULTS MI'!E56</f>
        <v/>
      </c>
      <c r="E16" s="97" t="str">
        <f>'RESULTS MI'!E59</f>
        <v/>
      </c>
      <c r="F16" s="97" t="str">
        <f>'RESULTS MI'!E62</f>
        <v/>
      </c>
      <c r="G16" s="97" t="str">
        <f>'RESULTS MI'!E65</f>
        <v/>
      </c>
      <c r="H16" s="97" t="str">
        <f>'RESULTS MI'!E68</f>
        <v/>
      </c>
      <c r="I16" s="97">
        <f t="shared" si="0"/>
        <v>0</v>
      </c>
      <c r="J16" s="91"/>
      <c r="K16" s="91">
        <f t="shared" si="1"/>
        <v>0</v>
      </c>
    </row>
    <row r="17" spans="1:11" ht="20.149999999999999" customHeight="1">
      <c r="A17" s="95">
        <v>12</v>
      </c>
      <c r="B17" s="96">
        <f>'RESULTS MI'!V44</f>
        <v>0</v>
      </c>
      <c r="C17" s="97" t="str">
        <f>'RESULTS MI'!Y47</f>
        <v/>
      </c>
      <c r="D17" s="97" t="str">
        <f>'RESULTS MI'!Y56</f>
        <v/>
      </c>
      <c r="E17" s="97" t="str">
        <f>'RESULTS MI'!Y59</f>
        <v/>
      </c>
      <c r="F17" s="97" t="str">
        <f>'RESULTS MI'!Y62</f>
        <v/>
      </c>
      <c r="G17" s="97" t="str">
        <f>'RESULTS MI'!Y65</f>
        <v/>
      </c>
      <c r="H17" s="97" t="str">
        <f>'RESULTS MI'!Y68</f>
        <v/>
      </c>
      <c r="I17" s="97">
        <f t="shared" si="0"/>
        <v>0</v>
      </c>
      <c r="J17" s="91"/>
      <c r="K17" s="91">
        <f t="shared" si="1"/>
        <v>0</v>
      </c>
    </row>
    <row r="18" spans="1:11" ht="20.149999999999999" customHeight="1">
      <c r="A18" s="95">
        <v>13</v>
      </c>
      <c r="B18" s="96">
        <f>'RESULTS MI'!B81</f>
        <v>0</v>
      </c>
      <c r="C18" s="97" t="str">
        <f>'RESULTS MI'!E84</f>
        <v/>
      </c>
      <c r="D18" s="97" t="str">
        <f>'RESULTS MI'!E93</f>
        <v/>
      </c>
      <c r="E18" s="97" t="str">
        <f>'RESULTS MI'!E96</f>
        <v/>
      </c>
      <c r="F18" s="97" t="str">
        <f>'RESULTS MI'!E99</f>
        <v/>
      </c>
      <c r="G18" s="97" t="str">
        <f>'RESULTS MI'!E102</f>
        <v/>
      </c>
      <c r="H18" s="97" t="str">
        <f>'RESULTS MI'!E105</f>
        <v/>
      </c>
      <c r="I18" s="97">
        <f t="shared" si="0"/>
        <v>0</v>
      </c>
      <c r="J18" s="91"/>
      <c r="K18" s="91">
        <f t="shared" si="1"/>
        <v>0</v>
      </c>
    </row>
    <row r="19" spans="1:11" ht="20.149999999999999" customHeight="1">
      <c r="A19" s="95">
        <v>14</v>
      </c>
      <c r="B19" s="96">
        <f>'RESULTS MI'!F81</f>
        <v>0</v>
      </c>
      <c r="C19" s="97" t="str">
        <f>'RESULTS MI'!I84</f>
        <v/>
      </c>
      <c r="D19" s="97" t="str">
        <f>'RESULTS MI'!I93</f>
        <v/>
      </c>
      <c r="E19" s="97" t="str">
        <f>'RESULTS MI'!I96</f>
        <v/>
      </c>
      <c r="F19" s="97" t="str">
        <f>'RESULTS MI'!I99</f>
        <v/>
      </c>
      <c r="G19" s="97" t="str">
        <f>'RESULTS MI'!I102</f>
        <v/>
      </c>
      <c r="H19" s="97" t="str">
        <f>'RESULTS MI'!I105</f>
        <v/>
      </c>
      <c r="I19" s="97">
        <f t="shared" si="0"/>
        <v>0</v>
      </c>
      <c r="J19" s="91"/>
      <c r="K19" s="91">
        <f t="shared" si="1"/>
        <v>0</v>
      </c>
    </row>
    <row r="20" spans="1:11" ht="20.149999999999999" customHeight="1">
      <c r="A20" s="95">
        <v>15</v>
      </c>
      <c r="B20" s="96">
        <f>'RESULTS MI'!J81</f>
        <v>0</v>
      </c>
      <c r="C20" s="97" t="str">
        <f>'RESULTS MI'!M84</f>
        <v/>
      </c>
      <c r="D20" s="97" t="str">
        <f>'RESULTS MI'!M93</f>
        <v/>
      </c>
      <c r="E20" s="97" t="str">
        <f>'RESULTS MI'!M96</f>
        <v/>
      </c>
      <c r="F20" s="97" t="str">
        <f>'RESULTS MI'!M99</f>
        <v/>
      </c>
      <c r="G20" s="97" t="str">
        <f>'RESULTS MI'!M102</f>
        <v/>
      </c>
      <c r="H20" s="97" t="str">
        <f>'RESULTS MI'!M105</f>
        <v/>
      </c>
      <c r="I20" s="97">
        <f t="shared" si="0"/>
        <v>0</v>
      </c>
      <c r="J20" s="91"/>
      <c r="K20" s="91">
        <f t="shared" si="1"/>
        <v>0</v>
      </c>
    </row>
    <row r="21" spans="1:11" ht="20.149999999999999" customHeight="1">
      <c r="A21" s="95">
        <v>16</v>
      </c>
      <c r="B21" s="96">
        <f>'RESULTS MI'!N81</f>
        <v>0</v>
      </c>
      <c r="C21" s="97" t="str">
        <f>'RESULTS MI'!Q84</f>
        <v/>
      </c>
      <c r="D21" s="97" t="str">
        <f>'RESULTS MI'!Q93</f>
        <v/>
      </c>
      <c r="E21" s="97" t="str">
        <f>'RESULTS MI'!Q96</f>
        <v/>
      </c>
      <c r="F21" s="97" t="str">
        <f>'RESULTS MI'!Q99</f>
        <v/>
      </c>
      <c r="G21" s="97" t="str">
        <f>'RESULTS MI'!Q102</f>
        <v/>
      </c>
      <c r="H21" s="97" t="str">
        <f>'RESULTS MI'!Q105</f>
        <v/>
      </c>
      <c r="I21" s="97">
        <f t="shared" si="0"/>
        <v>0</v>
      </c>
      <c r="J21" s="91"/>
      <c r="K21" s="91">
        <f t="shared" si="1"/>
        <v>0</v>
      </c>
    </row>
    <row r="22" spans="1:11" ht="20.149999999999999" customHeight="1">
      <c r="A22" s="95">
        <v>17</v>
      </c>
      <c r="B22" s="96">
        <f>'RESULTS MI'!R81</f>
        <v>0</v>
      </c>
      <c r="C22" s="97" t="str">
        <f>'RESULTS MI'!U84</f>
        <v/>
      </c>
      <c r="D22" s="97" t="str">
        <f>'RESULTS MI'!U93</f>
        <v/>
      </c>
      <c r="E22" s="97" t="str">
        <f>'RESULTS MI'!U96</f>
        <v/>
      </c>
      <c r="F22" s="97" t="str">
        <f>'RESULTS MI'!U99</f>
        <v/>
      </c>
      <c r="G22" s="97" t="str">
        <f>'RESULTS MI'!U102</f>
        <v/>
      </c>
      <c r="H22" s="97" t="str">
        <f>'RESULTS MI'!U105</f>
        <v/>
      </c>
      <c r="I22" s="97">
        <f t="shared" si="0"/>
        <v>0</v>
      </c>
      <c r="J22" s="91"/>
      <c r="K22" s="91">
        <f t="shared" si="1"/>
        <v>0</v>
      </c>
    </row>
    <row r="23" spans="1:11" ht="20.149999999999999" customHeight="1">
      <c r="A23" s="95">
        <v>18</v>
      </c>
      <c r="B23" s="96">
        <f>'RESULTS MI'!V81</f>
        <v>0</v>
      </c>
      <c r="C23" s="97" t="str">
        <f>'RESULTS MI'!Y84</f>
        <v/>
      </c>
      <c r="D23" s="97" t="str">
        <f>'RESULTS MI'!Y93</f>
        <v/>
      </c>
      <c r="E23" s="97" t="str">
        <f>'RESULTS MI'!Y96</f>
        <v/>
      </c>
      <c r="F23" s="97" t="str">
        <f>'RESULTS MI'!Y99</f>
        <v/>
      </c>
      <c r="G23" s="97" t="str">
        <f>'RESULTS MI'!Y102</f>
        <v/>
      </c>
      <c r="H23" s="97" t="str">
        <f>'RESULTS MI'!Y105</f>
        <v/>
      </c>
      <c r="I23" s="97">
        <f t="shared" si="0"/>
        <v>0</v>
      </c>
      <c r="J23" s="91"/>
      <c r="K23" s="91">
        <f t="shared" si="1"/>
        <v>0</v>
      </c>
    </row>
  </sheetData>
  <mergeCells count="2">
    <mergeCell ref="A1:I1"/>
    <mergeCell ref="B3:J4"/>
  </mergeCells>
  <hyperlinks>
    <hyperlink ref="A1:I1" location="ACCUEIL!A1" display="ACCUEIL!A1" xr:uid="{00000000-0004-0000-0A00-000000000000}"/>
  </hyperlinks>
  <pageMargins left="0.7" right="0.7" top="0.75" bottom="0.75" header="0.3" footer="0.3"/>
  <pageSetup paperSize="9" scale="59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39FC3-3C95-44F3-A516-AE1A75C141DF}">
  <sheetPr>
    <tabColor rgb="FFFFCC99"/>
  </sheetPr>
  <dimension ref="A1:K20"/>
  <sheetViews>
    <sheetView zoomScaleNormal="100" workbookViewId="0">
      <selection activeCell="I6" sqref="I6:I20"/>
    </sheetView>
  </sheetViews>
  <sheetFormatPr baseColWidth="10" defaultRowHeight="14.5"/>
  <cols>
    <col min="1" max="1" width="12.453125" customWidth="1"/>
    <col min="2" max="2" width="30.6328125" customWidth="1"/>
    <col min="3" max="3" width="14.54296875" customWidth="1"/>
    <col min="4" max="4" width="14.81640625" customWidth="1"/>
    <col min="5" max="5" width="12.6328125" customWidth="1"/>
    <col min="6" max="6" width="13.36328125" customWidth="1"/>
    <col min="7" max="7" width="16.453125" customWidth="1"/>
    <col min="8" max="8" width="18.54296875" customWidth="1"/>
    <col min="9" max="9" width="12.6328125" customWidth="1"/>
    <col min="11" max="11" width="22.90625" customWidth="1"/>
  </cols>
  <sheetData>
    <row r="1" spans="1:11" ht="30" customHeight="1" thickBot="1">
      <c r="A1" s="101" t="str">
        <f>IF(ACCUEIL!D3="","Renseignez le nom de la compétition sur la page d'acceuil",ACCUEIL!D3)</f>
        <v>Renseignez le nom de la compétition sur la page d'acceuil</v>
      </c>
      <c r="B1" s="102"/>
      <c r="C1" s="102"/>
      <c r="D1" s="102"/>
      <c r="E1" s="102"/>
      <c r="F1" s="102"/>
      <c r="G1" s="102"/>
      <c r="H1" s="102"/>
      <c r="I1" s="103"/>
    </row>
    <row r="2" spans="1:11" ht="15" thickBot="1"/>
    <row r="3" spans="1:11" ht="30" customHeight="1" thickBot="1">
      <c r="A3" s="104" t="s">
        <v>121</v>
      </c>
      <c r="B3" s="105"/>
      <c r="C3" s="105"/>
      <c r="D3" s="105"/>
      <c r="E3" s="105"/>
      <c r="F3" s="105"/>
      <c r="G3" s="105"/>
      <c r="H3" s="105"/>
      <c r="I3" s="106"/>
    </row>
    <row r="4" spans="1:11" ht="15" thickBot="1"/>
    <row r="5" spans="1:11" s="18" customFormat="1" ht="30" customHeight="1" thickBot="1">
      <c r="A5" s="89" t="s">
        <v>14</v>
      </c>
      <c r="B5" s="52" t="s">
        <v>11</v>
      </c>
      <c r="C5" s="53" t="s">
        <v>27</v>
      </c>
      <c r="D5" s="53" t="s">
        <v>18</v>
      </c>
      <c r="E5" s="53" t="s">
        <v>16</v>
      </c>
      <c r="F5" s="53" t="s">
        <v>17</v>
      </c>
      <c r="G5" s="53" t="s">
        <v>19</v>
      </c>
      <c r="H5" s="54" t="s">
        <v>20</v>
      </c>
      <c r="I5" s="55" t="s">
        <v>15</v>
      </c>
      <c r="J5" s="18" t="s">
        <v>155</v>
      </c>
      <c r="K5" s="18" t="s">
        <v>154</v>
      </c>
    </row>
    <row r="6" spans="1:11" ht="20.149999999999999" customHeight="1">
      <c r="A6" s="88">
        <v>1</v>
      </c>
      <c r="B6" s="19">
        <f>'RESULTS MI'!V44</f>
        <v>0</v>
      </c>
      <c r="C6" s="20" t="str">
        <f>'RESULTS MI'!Y47</f>
        <v/>
      </c>
      <c r="D6" s="20" t="str">
        <f>'RESULTS MI'!Y56</f>
        <v/>
      </c>
      <c r="E6" s="20" t="str">
        <f>'RESULTS MI'!Y59</f>
        <v/>
      </c>
      <c r="F6" s="20" t="str">
        <f>'RESULTS MI'!Y62</f>
        <v/>
      </c>
      <c r="G6" s="20" t="str">
        <f>'RESULTS MI'!Y65</f>
        <v/>
      </c>
      <c r="H6" s="49" t="str">
        <f>'RESULTS MI'!Y68</f>
        <v/>
      </c>
      <c r="I6" s="51">
        <f t="shared" ref="I6:I20" si="0">IF(ISERROR((4*C6)+D6+E6+F6+G6+(6*H6))/14,0,((4*C6)+D6+E6+F6+G6+(6*H6))/14)</f>
        <v>0</v>
      </c>
      <c r="K6" s="90"/>
    </row>
    <row r="7" spans="1:11" ht="20.149999999999999" customHeight="1">
      <c r="A7" s="88">
        <v>2</v>
      </c>
      <c r="B7" s="19">
        <f>'RESULTS MI'!N81</f>
        <v>0</v>
      </c>
      <c r="C7" s="21" t="str">
        <f>'RESULTS MI'!Q84</f>
        <v/>
      </c>
      <c r="D7" s="21" t="str">
        <f>'RESULTS MI'!Q93</f>
        <v/>
      </c>
      <c r="E7" s="21" t="str">
        <f>'RESULTS MI'!Q96</f>
        <v/>
      </c>
      <c r="F7" s="21" t="str">
        <f>'RESULTS MI'!Q99</f>
        <v/>
      </c>
      <c r="G7" s="21" t="str">
        <f>'RESULTS MI'!Q102</f>
        <v/>
      </c>
      <c r="H7" s="50" t="str">
        <f>'RESULTS MI'!Q105</f>
        <v/>
      </c>
      <c r="I7" s="51">
        <f t="shared" si="0"/>
        <v>0</v>
      </c>
      <c r="K7" s="90"/>
    </row>
    <row r="8" spans="1:11" ht="20.149999999999999" customHeight="1">
      <c r="A8" s="88">
        <v>3</v>
      </c>
      <c r="B8" s="22">
        <f>'RESULTS MI'!J44</f>
        <v>0</v>
      </c>
      <c r="C8" s="21" t="str">
        <f>'RESULTS MI'!M47</f>
        <v/>
      </c>
      <c r="D8" s="21" t="str">
        <f>'RESULTS MI'!M56</f>
        <v/>
      </c>
      <c r="E8" s="21" t="str">
        <f>'RESULTS MI'!M59</f>
        <v/>
      </c>
      <c r="F8" s="21" t="str">
        <f>'RESULTS MI'!M62</f>
        <v/>
      </c>
      <c r="G8" s="21" t="str">
        <f>'RESULTS MI'!M65</f>
        <v/>
      </c>
      <c r="H8" s="50" t="str">
        <f>'RESULTS MI'!M68</f>
        <v/>
      </c>
      <c r="I8" s="51">
        <f t="shared" si="0"/>
        <v>0</v>
      </c>
      <c r="K8" s="90"/>
    </row>
    <row r="9" spans="1:11" ht="20.149999999999999" customHeight="1">
      <c r="A9" s="88">
        <v>4</v>
      </c>
      <c r="B9" s="22">
        <f>'RESULTS MI'!J7</f>
        <v>0</v>
      </c>
      <c r="C9" s="21" t="str">
        <f>'RESULTS MI'!M10</f>
        <v/>
      </c>
      <c r="D9" s="21" t="str">
        <f>'RESULTS MI'!M19</f>
        <v/>
      </c>
      <c r="E9" s="21" t="str">
        <f>'RESULTS MI'!M22</f>
        <v/>
      </c>
      <c r="F9" s="21" t="str">
        <f>'RESULTS MI'!M25</f>
        <v/>
      </c>
      <c r="G9" s="21" t="str">
        <f>'RESULTS MI'!M28</f>
        <v/>
      </c>
      <c r="H9" s="50" t="str">
        <f>'RESULTS MI'!M31</f>
        <v/>
      </c>
      <c r="I9" s="51">
        <f t="shared" si="0"/>
        <v>0</v>
      </c>
      <c r="K9" s="90"/>
    </row>
    <row r="10" spans="1:11" ht="20.149999999999999" customHeight="1">
      <c r="A10" s="88">
        <v>5</v>
      </c>
      <c r="B10" s="22">
        <f>'RESULTS MI'!F81</f>
        <v>0</v>
      </c>
      <c r="C10" s="21" t="str">
        <f>'RESULTS MI'!I84</f>
        <v/>
      </c>
      <c r="D10" s="21" t="str">
        <f>'RESULTS MI'!I93</f>
        <v/>
      </c>
      <c r="E10" s="21" t="str">
        <f>'RESULTS MI'!I96</f>
        <v/>
      </c>
      <c r="F10" s="21" t="str">
        <f>'RESULTS MI'!I99</f>
        <v/>
      </c>
      <c r="G10" s="21" t="str">
        <f>'RESULTS MI'!I102</f>
        <v/>
      </c>
      <c r="H10" s="50" t="str">
        <f>'RESULTS MI'!I105</f>
        <v/>
      </c>
      <c r="I10" s="51">
        <f t="shared" si="0"/>
        <v>0</v>
      </c>
      <c r="K10" s="90"/>
    </row>
    <row r="11" spans="1:11" ht="20.149999999999999" customHeight="1">
      <c r="A11" s="88">
        <v>6</v>
      </c>
      <c r="B11" s="22">
        <f>'RESULTS MI'!R44</f>
        <v>0</v>
      </c>
      <c r="C11" s="21" t="str">
        <f>'RESULTS MI'!U47</f>
        <v/>
      </c>
      <c r="D11" s="21" t="str">
        <f>'RESULTS MI'!U56</f>
        <v/>
      </c>
      <c r="E11" s="21" t="str">
        <f>'RESULTS MI'!U59</f>
        <v/>
      </c>
      <c r="F11" s="21" t="str">
        <f>'RESULTS MI'!U62</f>
        <v/>
      </c>
      <c r="G11" s="21" t="str">
        <f>'RESULTS MI'!U65</f>
        <v/>
      </c>
      <c r="H11" s="50" t="str">
        <f>'RESULTS MI'!U68</f>
        <v/>
      </c>
      <c r="I11" s="51">
        <f t="shared" si="0"/>
        <v>0</v>
      </c>
      <c r="K11" s="90"/>
    </row>
    <row r="12" spans="1:11" ht="20.149999999999999" customHeight="1">
      <c r="A12" s="88">
        <v>7</v>
      </c>
      <c r="B12" s="19">
        <f>'RESULTS MI'!R7</f>
        <v>0</v>
      </c>
      <c r="C12" s="21" t="str">
        <f>'RESULTS MI'!U10</f>
        <v/>
      </c>
      <c r="D12" s="21" t="str">
        <f>'RESULTS MI'!U19</f>
        <v/>
      </c>
      <c r="E12" s="21" t="str">
        <f>'RESULTS MI'!U22</f>
        <v/>
      </c>
      <c r="F12" s="21" t="str">
        <f>'RESULTS MI'!U25</f>
        <v/>
      </c>
      <c r="G12" s="21" t="str">
        <f>'RESULTS MI'!U28</f>
        <v/>
      </c>
      <c r="H12" s="50" t="str">
        <f>'RESULTS MI'!U31</f>
        <v/>
      </c>
      <c r="I12" s="51">
        <f t="shared" si="0"/>
        <v>0</v>
      </c>
      <c r="K12" s="90"/>
    </row>
    <row r="13" spans="1:11" ht="20.149999999999999" customHeight="1">
      <c r="A13" s="88">
        <v>8</v>
      </c>
      <c r="B13" s="22">
        <f>'RESULTS MI'!B81</f>
        <v>0</v>
      </c>
      <c r="C13" s="21" t="str">
        <f>'RESULTS MI'!E84</f>
        <v/>
      </c>
      <c r="D13" s="21" t="str">
        <f>'RESULTS MI'!E93</f>
        <v/>
      </c>
      <c r="E13" s="21" t="str">
        <f>'RESULTS MI'!E96</f>
        <v/>
      </c>
      <c r="F13" s="21" t="str">
        <f>'RESULTS MI'!E99</f>
        <v/>
      </c>
      <c r="G13" s="21" t="str">
        <f>'RESULTS MI'!E102</f>
        <v/>
      </c>
      <c r="H13" s="50" t="str">
        <f>'RESULTS MI'!E105</f>
        <v/>
      </c>
      <c r="I13" s="51">
        <f t="shared" si="0"/>
        <v>0</v>
      </c>
      <c r="K13" s="90"/>
    </row>
    <row r="14" spans="1:11" ht="20.149999999999999" customHeight="1">
      <c r="A14" s="88">
        <v>9</v>
      </c>
      <c r="B14" s="22">
        <f>'RESULTS MI'!N44</f>
        <v>0</v>
      </c>
      <c r="C14" s="21" t="str">
        <f>'RESULTS MI'!Q47</f>
        <v/>
      </c>
      <c r="D14" s="21" t="str">
        <f>'RESULTS MI'!Q56</f>
        <v/>
      </c>
      <c r="E14" s="21" t="str">
        <f>'RESULTS MI'!Q59</f>
        <v/>
      </c>
      <c r="F14" s="21" t="str">
        <f>'RESULTS MI'!Q62</f>
        <v/>
      </c>
      <c r="G14" s="21" t="str">
        <f>'RESULTS MI'!Q65</f>
        <v/>
      </c>
      <c r="H14" s="50" t="str">
        <f>'RESULTS MI'!Q68</f>
        <v/>
      </c>
      <c r="I14" s="51">
        <f t="shared" si="0"/>
        <v>0</v>
      </c>
      <c r="K14" s="90"/>
    </row>
    <row r="15" spans="1:11" ht="20.149999999999999" customHeight="1">
      <c r="A15" s="88">
        <v>10</v>
      </c>
      <c r="B15" s="22">
        <f>'RESULTS MI'!J81</f>
        <v>0</v>
      </c>
      <c r="C15" s="21" t="str">
        <f>'RESULTS MI'!M84</f>
        <v/>
      </c>
      <c r="D15" s="21" t="str">
        <f>'RESULTS MI'!M93</f>
        <v/>
      </c>
      <c r="E15" s="21" t="str">
        <f>'RESULTS MI'!M96</f>
        <v/>
      </c>
      <c r="F15" s="21" t="str">
        <f>'RESULTS MI'!M99</f>
        <v/>
      </c>
      <c r="G15" s="21" t="str">
        <f>'RESULTS MI'!M102</f>
        <v/>
      </c>
      <c r="H15" s="50" t="str">
        <f>'RESULTS MI'!M105</f>
        <v/>
      </c>
      <c r="I15" s="51">
        <f t="shared" si="0"/>
        <v>0</v>
      </c>
      <c r="K15" s="90"/>
    </row>
    <row r="16" spans="1:11" ht="20.149999999999999" customHeight="1">
      <c r="A16" s="88">
        <v>11</v>
      </c>
      <c r="B16" s="22">
        <f>'RESULTS MI'!N7</f>
        <v>0</v>
      </c>
      <c r="C16" s="21" t="str">
        <f>'RESULTS MI'!Q10</f>
        <v/>
      </c>
      <c r="D16" s="21" t="str">
        <f>'RESULTS MI'!Q19</f>
        <v/>
      </c>
      <c r="E16" s="21" t="str">
        <f>'RESULTS MI'!Q22</f>
        <v/>
      </c>
      <c r="F16" s="21" t="str">
        <f>'RESULTS MI'!Q25</f>
        <v/>
      </c>
      <c r="G16" s="21" t="str">
        <f>'RESULTS MI'!Q28</f>
        <v/>
      </c>
      <c r="H16" s="50" t="str">
        <f>'RESULTS MI'!Q31</f>
        <v/>
      </c>
      <c r="I16" s="51">
        <f t="shared" si="0"/>
        <v>0</v>
      </c>
      <c r="K16" s="90"/>
    </row>
    <row r="17" spans="1:11" ht="20.149999999999999" customHeight="1">
      <c r="A17" s="88">
        <v>12</v>
      </c>
      <c r="B17" s="22">
        <f>'RESULTS MI'!B44</f>
        <v>0</v>
      </c>
      <c r="C17" s="21" t="str">
        <f>'RESULTS MI'!E47</f>
        <v/>
      </c>
      <c r="D17" s="21" t="str">
        <f>'RESULTS MI'!E56</f>
        <v/>
      </c>
      <c r="E17" s="21" t="str">
        <f>'RESULTS MI'!E59</f>
        <v/>
      </c>
      <c r="F17" s="21" t="str">
        <f>'RESULTS MI'!E62</f>
        <v/>
      </c>
      <c r="G17" s="21" t="str">
        <f>'RESULTS MI'!E65</f>
        <v/>
      </c>
      <c r="H17" s="50" t="str">
        <f>'RESULTS MI'!E68</f>
        <v/>
      </c>
      <c r="I17" s="51">
        <f t="shared" si="0"/>
        <v>0</v>
      </c>
      <c r="K17" s="90"/>
    </row>
    <row r="18" spans="1:11" ht="20.149999999999999" customHeight="1">
      <c r="A18" s="88">
        <v>13</v>
      </c>
      <c r="B18" s="22">
        <f>'RESULTS MI'!B7</f>
        <v>0</v>
      </c>
      <c r="C18" s="21" t="str">
        <f>'RESULTS MI'!E10</f>
        <v/>
      </c>
      <c r="D18" s="21" t="str">
        <f>'RESULTS MI'!E19</f>
        <v/>
      </c>
      <c r="E18" s="21" t="str">
        <f>'RESULTS MI'!E22</f>
        <v/>
      </c>
      <c r="F18" s="21" t="str">
        <f>'RESULTS MI'!E25</f>
        <v/>
      </c>
      <c r="G18" s="21" t="str">
        <f>'RESULTS MI'!E28</f>
        <v/>
      </c>
      <c r="H18" s="50" t="str">
        <f>'RESULTS MI'!E31</f>
        <v/>
      </c>
      <c r="I18" s="51">
        <f t="shared" si="0"/>
        <v>0</v>
      </c>
      <c r="K18" s="90"/>
    </row>
    <row r="19" spans="1:11" ht="20.149999999999999" customHeight="1">
      <c r="A19" s="88">
        <v>14</v>
      </c>
      <c r="B19" s="22">
        <f>'RESULTS MI'!V7</f>
        <v>0</v>
      </c>
      <c r="C19" s="21" t="str">
        <f>'RESULTS MI'!Y10</f>
        <v/>
      </c>
      <c r="D19" s="21" t="str">
        <f>'RESULTS MI'!Y19</f>
        <v/>
      </c>
      <c r="E19" s="21" t="str">
        <f>'RESULTS MI'!Y22</f>
        <v/>
      </c>
      <c r="F19" s="21" t="str">
        <f>'RESULTS MI'!Y25</f>
        <v/>
      </c>
      <c r="G19" s="21" t="str">
        <f>'RESULTS MI'!Y28</f>
        <v/>
      </c>
      <c r="H19" s="50" t="str">
        <f>'RESULTS MI'!Y31</f>
        <v/>
      </c>
      <c r="I19" s="51">
        <f t="shared" si="0"/>
        <v>0</v>
      </c>
      <c r="K19" s="90"/>
    </row>
    <row r="20" spans="1:11" ht="20.149999999999999" customHeight="1">
      <c r="A20" s="88">
        <v>15</v>
      </c>
      <c r="B20" s="22">
        <f>'RESULTS MI'!F7</f>
        <v>0</v>
      </c>
      <c r="C20" s="21" t="str">
        <f>'RESULTS MI'!I10</f>
        <v/>
      </c>
      <c r="D20" s="21" t="str">
        <f>'RESULTS MI'!I19</f>
        <v/>
      </c>
      <c r="E20" s="21" t="str">
        <f>'RESULTS MI'!I22</f>
        <v/>
      </c>
      <c r="F20" s="21" t="str">
        <f>'RESULTS MI'!I25</f>
        <v/>
      </c>
      <c r="G20" s="21" t="str">
        <f>'RESULTS MI'!I28</f>
        <v/>
      </c>
      <c r="H20" s="50" t="str">
        <f>'RESULTS MI'!I31</f>
        <v/>
      </c>
      <c r="I20" s="51">
        <f t="shared" si="0"/>
        <v>0</v>
      </c>
      <c r="K20" s="90"/>
    </row>
  </sheetData>
  <mergeCells count="2">
    <mergeCell ref="A1:I1"/>
    <mergeCell ref="A3:I3"/>
  </mergeCells>
  <hyperlinks>
    <hyperlink ref="A1:I1" location="ACCUEIL!A1" display="ACCUEIL!A1" xr:uid="{B9B09FC7-288D-4028-BC5B-842731B3C26D}"/>
  </hyperlinks>
  <pageMargins left="0.7" right="0.7" top="0.75" bottom="0.75" header="0.3" footer="0.3"/>
  <pageSetup paperSize="9" scale="72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CFFFF"/>
  </sheetPr>
  <dimension ref="A1:K19"/>
  <sheetViews>
    <sheetView workbookViewId="0">
      <selection activeCell="I27" sqref="I27"/>
    </sheetView>
  </sheetViews>
  <sheetFormatPr baseColWidth="10" defaultRowHeight="14.5"/>
  <cols>
    <col min="1" max="11" width="20.6328125" customWidth="1"/>
  </cols>
  <sheetData>
    <row r="1" spans="1:11">
      <c r="A1" t="s">
        <v>48</v>
      </c>
    </row>
    <row r="2" spans="1:11">
      <c r="A2" t="str">
        <f>IF('INSCRIPTION JG'!C5="","",'INSCRIPTION JG'!C5)</f>
        <v/>
      </c>
      <c r="B2" t="s">
        <v>49</v>
      </c>
      <c r="C2" t="e">
        <f>'INSCRIPTION JG'!C7&amp;", "&amp;'INSCRIPTION JG'!D7</f>
        <v>#N/A</v>
      </c>
      <c r="D2" t="e">
        <f>'INSCRIPTION JG'!C8&amp;", "&amp;'INSCRIPTION JG'!D8</f>
        <v>#N/A</v>
      </c>
      <c r="E2" t="e">
        <f>'INSCRIPTION JG'!C9&amp;", "&amp;'INSCRIPTION JG'!D9</f>
        <v>#N/A</v>
      </c>
      <c r="F2" t="e">
        <f>'INSCRIPTION JG'!C10&amp;", "&amp;'INSCRIPTION JG'!D10</f>
        <v>#N/A</v>
      </c>
      <c r="G2" t="e">
        <f>'INSCRIPTION JG'!C11&amp;", "&amp;'INSCRIPTION JG'!D11</f>
        <v>#N/A</v>
      </c>
      <c r="H2" t="e">
        <f>'INSCRIPTION JG'!C12&amp;", "&amp;'INSCRIPTION JG'!D12</f>
        <v>#N/A</v>
      </c>
      <c r="I2" t="e">
        <f>'INSCRIPTION JG'!C13&amp;", "&amp;'INSCRIPTION JG'!D13</f>
        <v>#N/A</v>
      </c>
      <c r="J2" t="e">
        <f>'INSCRIPTION JG'!C14&amp;", "&amp;'INSCRIPTION JG'!D14</f>
        <v>#N/A</v>
      </c>
      <c r="K2" t="e">
        <f>'INSCRIPTION JG'!C15&amp;", "&amp;'INSCRIPTION JG'!D15</f>
        <v>#N/A</v>
      </c>
    </row>
    <row r="3" spans="1:11">
      <c r="A3" t="str">
        <f>IF('INSCRIPTION JG'!J5="","",'INSCRIPTION JG'!J5)</f>
        <v/>
      </c>
      <c r="B3" t="s">
        <v>50</v>
      </c>
      <c r="C3" t="e">
        <f>'INSCRIPTION JG'!J7&amp;", "&amp;'INSCRIPTION JG'!K7</f>
        <v>#N/A</v>
      </c>
      <c r="D3" t="e">
        <f>'INSCRIPTION JG'!J8&amp;", "&amp;'INSCRIPTION JG'!K8</f>
        <v>#N/A</v>
      </c>
      <c r="E3" t="e">
        <f>'INSCRIPTION JG'!J9&amp;", "&amp;'INSCRIPTION JG'!K9</f>
        <v>#N/A</v>
      </c>
      <c r="F3" t="e">
        <f>'INSCRIPTION JG'!J10&amp;", "&amp;'INSCRIPTION JG'!K10</f>
        <v>#N/A</v>
      </c>
      <c r="G3" t="e">
        <f>'INSCRIPTION JG'!J11&amp;", "&amp;'INSCRIPTION JG'!K11</f>
        <v>#N/A</v>
      </c>
      <c r="H3" t="e">
        <f>'INSCRIPTION JG'!J12&amp;", "&amp;'INSCRIPTION JG'!K12</f>
        <v>#N/A</v>
      </c>
      <c r="I3" t="e">
        <f>'INSCRIPTION JG'!J13&amp;", "&amp;'INSCRIPTION JG'!K13</f>
        <v>#N/A</v>
      </c>
      <c r="J3" t="e">
        <f>'INSCRIPTION JG'!J14&amp;", "&amp;'INSCRIPTION JG'!K14</f>
        <v>#N/A</v>
      </c>
      <c r="K3" t="e">
        <f>'INSCRIPTION JG'!J15&amp;", "&amp;'INSCRIPTION JG'!K15</f>
        <v>#N/A</v>
      </c>
    </row>
    <row r="4" spans="1:11">
      <c r="A4" t="str">
        <f>IF('INSCRIPTION JG'!C17="","",'INSCRIPTION JG'!C17)</f>
        <v/>
      </c>
      <c r="B4" t="s">
        <v>51</v>
      </c>
      <c r="C4" t="e">
        <f>'INSCRIPTION JG'!C19&amp;", "&amp;'INSCRIPTION JG'!D19</f>
        <v>#N/A</v>
      </c>
      <c r="D4" t="e">
        <f>'INSCRIPTION JG'!C20&amp;", "&amp;'INSCRIPTION JG'!D20</f>
        <v>#N/A</v>
      </c>
      <c r="E4" t="e">
        <f>'INSCRIPTION JG'!C21&amp;", "&amp;'INSCRIPTION JG'!D21</f>
        <v>#N/A</v>
      </c>
      <c r="F4" t="e">
        <f>'INSCRIPTION JG'!C22&amp;", "&amp;'INSCRIPTION JG'!D22</f>
        <v>#N/A</v>
      </c>
      <c r="G4" t="e">
        <f>'INSCRIPTION JG'!C23&amp;", "&amp;'INSCRIPTION JG'!D23</f>
        <v>#N/A</v>
      </c>
      <c r="H4" t="e">
        <f>'INSCRIPTION JG'!C24&amp;", "&amp;'INSCRIPTION JG'!D24</f>
        <v>#N/A</v>
      </c>
      <c r="I4" t="e">
        <f>'INSCRIPTION JG'!C25&amp;", "&amp;'INSCRIPTION JG'!D25</f>
        <v>#N/A</v>
      </c>
      <c r="J4" t="e">
        <f>'INSCRIPTION JG'!C26&amp;", "&amp;'INSCRIPTION JG'!D26</f>
        <v>#N/A</v>
      </c>
      <c r="K4" t="e">
        <f>'INSCRIPTION JG'!C27&amp;", "&amp;'INSCRIPTION JG'!D27</f>
        <v>#N/A</v>
      </c>
    </row>
    <row r="5" spans="1:11">
      <c r="A5" t="str">
        <f>IF('INSCRIPTION JG'!J17="","",'INSCRIPTION JG'!J17)</f>
        <v/>
      </c>
      <c r="B5" t="s">
        <v>52</v>
      </c>
      <c r="C5" t="e">
        <f>'INSCRIPTION JG'!J19&amp;", "&amp;'INSCRIPTION JG'!K19</f>
        <v>#N/A</v>
      </c>
      <c r="D5" t="e">
        <f>'INSCRIPTION JG'!J20&amp;", "&amp;'INSCRIPTION JG'!K20</f>
        <v>#N/A</v>
      </c>
      <c r="E5" t="e">
        <f>'INSCRIPTION JG'!J21&amp;", "&amp;'INSCRIPTION JG'!K21</f>
        <v>#N/A</v>
      </c>
      <c r="F5" t="e">
        <f>'INSCRIPTION JG'!J22&amp;", "&amp;'INSCRIPTION JG'!K22</f>
        <v>#N/A</v>
      </c>
      <c r="G5" t="e">
        <f>'INSCRIPTION JG'!J23&amp;", "&amp;'INSCRIPTION JG'!K23</f>
        <v>#N/A</v>
      </c>
      <c r="H5" t="e">
        <f>'INSCRIPTION JG'!J24&amp;", "&amp;'INSCRIPTION JG'!K24</f>
        <v>#N/A</v>
      </c>
      <c r="I5" t="e">
        <f>'INSCRIPTION JG'!J25&amp;", "&amp;'INSCRIPTION JG'!K25</f>
        <v>#N/A</v>
      </c>
      <c r="J5" t="e">
        <f>'INSCRIPTION JG'!J26&amp;", "&amp;'INSCRIPTION JG'!K26</f>
        <v>#N/A</v>
      </c>
      <c r="K5" t="e">
        <f>'INSCRIPTION JG'!J27&amp;", "&amp;'INSCRIPTION JG'!K27</f>
        <v>#N/A</v>
      </c>
    </row>
    <row r="6" spans="1:11">
      <c r="A6" t="str">
        <f>IF('INSCRIPTION JG'!C29="","",'INSCRIPTION JG'!C29)</f>
        <v/>
      </c>
      <c r="B6" t="s">
        <v>53</v>
      </c>
      <c r="C6" t="e">
        <f>'INSCRIPTION JG'!C31&amp;", "&amp;'INSCRIPTION JG'!D31</f>
        <v>#N/A</v>
      </c>
      <c r="D6" t="e">
        <f>'INSCRIPTION JG'!C32&amp;", "&amp;'INSCRIPTION JG'!D32</f>
        <v>#N/A</v>
      </c>
      <c r="E6" t="e">
        <f>'INSCRIPTION JG'!C33&amp;", "&amp;'INSCRIPTION JG'!D33</f>
        <v>#N/A</v>
      </c>
      <c r="F6" t="e">
        <f>'INSCRIPTION JG'!C34&amp;", "&amp;'INSCRIPTION JG'!D34</f>
        <v>#N/A</v>
      </c>
      <c r="G6" t="e">
        <f>'INSCRIPTION JG'!C35&amp;", "&amp;'INSCRIPTION JG'!D35</f>
        <v>#N/A</v>
      </c>
      <c r="H6" t="e">
        <f>'INSCRIPTION JG'!C36&amp;", "&amp;'INSCRIPTION JG'!D36</f>
        <v>#N/A</v>
      </c>
      <c r="I6" t="e">
        <f>'INSCRIPTION JG'!C37&amp;", "&amp;'INSCRIPTION JG'!D37</f>
        <v>#N/A</v>
      </c>
      <c r="J6" t="e">
        <f>'INSCRIPTION JG'!C38&amp;", "&amp;'INSCRIPTION JG'!D38</f>
        <v>#N/A</v>
      </c>
      <c r="K6" t="e">
        <f>'INSCRIPTION JG'!C39&amp;", "&amp;'INSCRIPTION JG'!D39</f>
        <v>#N/A</v>
      </c>
    </row>
    <row r="7" spans="1:11">
      <c r="A7" t="str">
        <f>IF('INSCRIPTION JG'!J29="","",'INSCRIPTION JG'!J29)</f>
        <v/>
      </c>
      <c r="B7" t="s">
        <v>54</v>
      </c>
      <c r="C7" t="e">
        <f>'INSCRIPTION JG'!J31&amp;", "&amp;'INSCRIPTION JG'!K31</f>
        <v>#N/A</v>
      </c>
      <c r="D7" t="e">
        <f>'INSCRIPTION JG'!J32&amp;", "&amp;'INSCRIPTION JG'!K32</f>
        <v>#N/A</v>
      </c>
      <c r="E7" t="e">
        <f>'INSCRIPTION JG'!J33&amp;", "&amp;'INSCRIPTION JG'!K33</f>
        <v>#N/A</v>
      </c>
      <c r="F7" t="e">
        <f>'INSCRIPTION JG'!J34&amp;", "&amp;'INSCRIPTION JG'!K34</f>
        <v>#N/A</v>
      </c>
      <c r="G7" t="e">
        <f>'INSCRIPTION JG'!J35&amp;", "&amp;'INSCRIPTION JG'!K35</f>
        <v>#N/A</v>
      </c>
      <c r="H7" t="e">
        <f>'INSCRIPTION JG'!J36&amp;", "&amp;'INSCRIPTION JG'!K36</f>
        <v>#N/A</v>
      </c>
      <c r="I7" t="e">
        <f>'INSCRIPTION JG'!J37&amp;", "&amp;'INSCRIPTION JG'!K37</f>
        <v>#N/A</v>
      </c>
      <c r="J7" t="e">
        <f>'INSCRIPTION JG'!J38&amp;", "&amp;'INSCRIPTION JG'!K38</f>
        <v>#N/A</v>
      </c>
      <c r="K7" t="e">
        <f>'INSCRIPTION JG'!J39&amp;", "&amp;'INSCRIPTION JG'!K39</f>
        <v>#N/A</v>
      </c>
    </row>
    <row r="8" spans="1:11">
      <c r="A8" t="str">
        <f>IF('INSCRIPTION JG'!C41="","",'INSCRIPTION JG'!C41)</f>
        <v/>
      </c>
      <c r="B8" t="s">
        <v>55</v>
      </c>
      <c r="C8" t="e">
        <f>'INSCRIPTION JG'!C43&amp;", "&amp;'INSCRIPTION JG'!D43</f>
        <v>#N/A</v>
      </c>
      <c r="D8" t="e">
        <f>'INSCRIPTION JG'!C44&amp;", "&amp;'INSCRIPTION JG'!D44</f>
        <v>#N/A</v>
      </c>
      <c r="E8" t="e">
        <f>'INSCRIPTION JG'!C45&amp;", "&amp;'INSCRIPTION JG'!D45</f>
        <v>#N/A</v>
      </c>
      <c r="F8" t="e">
        <f>'INSCRIPTION JG'!C46&amp;", "&amp;'INSCRIPTION JG'!D46</f>
        <v>#N/A</v>
      </c>
      <c r="G8" t="e">
        <f>'INSCRIPTION JG'!C47&amp;", "&amp;'INSCRIPTION JG'!D47</f>
        <v>#N/A</v>
      </c>
      <c r="H8" t="e">
        <f>'INSCRIPTION JG'!C48&amp;", "&amp;'INSCRIPTION JG'!D48</f>
        <v>#N/A</v>
      </c>
      <c r="I8" t="e">
        <f>'INSCRIPTION JG'!C49&amp;", "&amp;'INSCRIPTION JG'!D49</f>
        <v>#N/A</v>
      </c>
      <c r="J8" t="e">
        <f>'INSCRIPTION JG'!C50&amp;", "&amp;'INSCRIPTION JG'!D50</f>
        <v>#N/A</v>
      </c>
      <c r="K8" t="e">
        <f>'INSCRIPTION JG'!C51&amp;", "&amp;'INSCRIPTION JG'!D51</f>
        <v>#N/A</v>
      </c>
    </row>
    <row r="9" spans="1:11">
      <c r="A9" t="str">
        <f>IF('INSCRIPTION JG'!J41="","",'INSCRIPTION JG'!J41)</f>
        <v/>
      </c>
      <c r="B9" t="s">
        <v>56</v>
      </c>
      <c r="C9" t="e">
        <f>'INSCRIPTION JG'!J43&amp;", "&amp;'INSCRIPTION JG'!K43</f>
        <v>#N/A</v>
      </c>
      <c r="D9" t="e">
        <f>'INSCRIPTION JG'!J44&amp;", "&amp;'INSCRIPTION JG'!K44</f>
        <v>#N/A</v>
      </c>
      <c r="E9" t="e">
        <f>'INSCRIPTION JG'!J45&amp;", "&amp;'INSCRIPTION JG'!K45</f>
        <v>#N/A</v>
      </c>
      <c r="F9" t="e">
        <f>'INSCRIPTION JG'!J46&amp;", "&amp;'INSCRIPTION JG'!K46</f>
        <v>#N/A</v>
      </c>
      <c r="G9" t="e">
        <f>'INSCRIPTION JG'!J47&amp;", "&amp;'INSCRIPTION JG'!K47</f>
        <v>#N/A</v>
      </c>
      <c r="H9" t="e">
        <f>'INSCRIPTION JG'!J48&amp;", "&amp;'INSCRIPTION JG'!K48</f>
        <v>#N/A</v>
      </c>
      <c r="I9" t="e">
        <f>'INSCRIPTION JG'!J49&amp;", "&amp;'INSCRIPTION JG'!K49</f>
        <v>#N/A</v>
      </c>
      <c r="J9" t="e">
        <f>'INSCRIPTION JG'!J50&amp;", "&amp;'INSCRIPTION JG'!K50</f>
        <v>#N/A</v>
      </c>
      <c r="K9" t="e">
        <f>'INSCRIPTION JG'!J51&amp;", "&amp;'INSCRIPTION JG'!K51</f>
        <v>#N/A</v>
      </c>
    </row>
    <row r="10" spans="1:11">
      <c r="A10" t="str">
        <f>IF('INSCRIPTION JG'!C53="","",'INSCRIPTION JG'!C53)</f>
        <v/>
      </c>
      <c r="B10" t="s">
        <v>57</v>
      </c>
      <c r="C10" t="e">
        <f>'INSCRIPTION JG'!C55&amp;", "&amp;'INSCRIPTION JG'!D55</f>
        <v>#N/A</v>
      </c>
      <c r="D10" t="e">
        <f>'INSCRIPTION JG'!C56&amp;", "&amp;'INSCRIPTION JG'!D56</f>
        <v>#N/A</v>
      </c>
      <c r="E10" t="e">
        <f>'INSCRIPTION JG'!C57&amp;", "&amp;'INSCRIPTION JG'!D57</f>
        <v>#N/A</v>
      </c>
      <c r="F10" t="e">
        <f>'INSCRIPTION JG'!C58&amp;", "&amp;'INSCRIPTION JG'!D58</f>
        <v>#N/A</v>
      </c>
      <c r="G10" t="e">
        <f>'INSCRIPTION JG'!C59&amp;", "&amp;'INSCRIPTION JG'!D59</f>
        <v>#N/A</v>
      </c>
      <c r="H10" t="e">
        <f>'INSCRIPTION JG'!C60&amp;", "&amp;'INSCRIPTION JG'!D60</f>
        <v>#N/A</v>
      </c>
      <c r="I10" t="e">
        <f>'INSCRIPTION JG'!C61&amp;", "&amp;'INSCRIPTION JG'!D61</f>
        <v>#N/A</v>
      </c>
      <c r="J10" t="e">
        <f>'INSCRIPTION JG'!C62&amp;", "&amp;'INSCRIPTION JG'!D62</f>
        <v>#N/A</v>
      </c>
      <c r="K10" t="e">
        <f>'INSCRIPTION JG'!C63&amp;", "&amp;'INSCRIPTION JG'!D63</f>
        <v>#N/A</v>
      </c>
    </row>
    <row r="11" spans="1:11">
      <c r="A11" t="str">
        <f>IF('INSCRIPTION JG'!J53="","",'INSCRIPTION JG'!J53)</f>
        <v/>
      </c>
      <c r="B11" t="s">
        <v>58</v>
      </c>
      <c r="C11" t="e">
        <f>'INSCRIPTION JG'!J55&amp;", "&amp;'INSCRIPTION JG'!K55</f>
        <v>#N/A</v>
      </c>
      <c r="D11" t="e">
        <f>'INSCRIPTION JG'!J56&amp;", "&amp;'INSCRIPTION JG'!K56</f>
        <v>#N/A</v>
      </c>
      <c r="E11" t="e">
        <f>'INSCRIPTION JG'!J57&amp;", "&amp;'INSCRIPTION JG'!K57</f>
        <v>#N/A</v>
      </c>
      <c r="F11" t="e">
        <f>'INSCRIPTION JG'!J58&amp;", "&amp;'INSCRIPTION JG'!K58</f>
        <v>#N/A</v>
      </c>
      <c r="G11" t="e">
        <f>'INSCRIPTION JG'!J59&amp;", "&amp;'INSCRIPTION JG'!K59</f>
        <v>#N/A</v>
      </c>
      <c r="H11" t="e">
        <f>'INSCRIPTION JG'!J60&amp;", "&amp;'INSCRIPTION JG'!K60</f>
        <v>#N/A</v>
      </c>
      <c r="I11" t="e">
        <f>'INSCRIPTION JG'!J61&amp;", "&amp;'INSCRIPTION JG'!K61</f>
        <v>#N/A</v>
      </c>
      <c r="J11" t="e">
        <f>'INSCRIPTION JG'!J62&amp;", "&amp;'INSCRIPTION JG'!K62</f>
        <v>#N/A</v>
      </c>
      <c r="K11" t="e">
        <f>'INSCRIPTION JG'!J63&amp;", "&amp;'INSCRIPTION JG'!K63</f>
        <v>#N/A</v>
      </c>
    </row>
    <row r="12" spans="1:11">
      <c r="A12" t="str">
        <f>IF('INSCRIPTION JG'!C65="","",'INSCRIPTION JG'!C65)</f>
        <v/>
      </c>
      <c r="B12" t="s">
        <v>59</v>
      </c>
      <c r="C12" t="e">
        <f>'INSCRIPTION JG'!C67&amp;", "&amp;'INSCRIPTION JG'!D67</f>
        <v>#N/A</v>
      </c>
      <c r="D12" t="e">
        <f>'INSCRIPTION JG'!C68&amp;", "&amp;'INSCRIPTION JG'!D68</f>
        <v>#N/A</v>
      </c>
      <c r="E12" t="e">
        <f>'INSCRIPTION JG'!C69&amp;", "&amp;'INSCRIPTION JG'!D69</f>
        <v>#N/A</v>
      </c>
      <c r="F12" t="e">
        <f>'INSCRIPTION JG'!C70&amp;", "&amp;'INSCRIPTION JG'!D70</f>
        <v>#N/A</v>
      </c>
      <c r="G12" t="e">
        <f>'INSCRIPTION JG'!C71&amp;", "&amp;'INSCRIPTION JG'!D71</f>
        <v>#N/A</v>
      </c>
      <c r="H12" t="e">
        <f>'INSCRIPTION JG'!C72&amp;", "&amp;'INSCRIPTION JG'!D72</f>
        <v>#N/A</v>
      </c>
      <c r="I12" t="e">
        <f>'INSCRIPTION JG'!C73&amp;", "&amp;'INSCRIPTION JG'!D73</f>
        <v>#N/A</v>
      </c>
      <c r="J12" t="e">
        <f>'INSCRIPTION JG'!C74&amp;", "&amp;'INSCRIPTION JG'!D74</f>
        <v>#N/A</v>
      </c>
      <c r="K12" t="e">
        <f>'INSCRIPTION JG'!C75&amp;", "&amp;'INSCRIPTION JG'!D75</f>
        <v>#N/A</v>
      </c>
    </row>
    <row r="13" spans="1:11">
      <c r="A13" t="str">
        <f>IF('INSCRIPTION JG'!J65="","",'INSCRIPTION JG'!J65)</f>
        <v/>
      </c>
      <c r="B13" t="s">
        <v>60</v>
      </c>
      <c r="C13" t="e">
        <f>'INSCRIPTION JG'!J67&amp;", "&amp;'INSCRIPTION JG'!K67</f>
        <v>#N/A</v>
      </c>
      <c r="D13" t="e">
        <f>'INSCRIPTION JG'!J68&amp;", "&amp;'INSCRIPTION JG'!K68</f>
        <v>#N/A</v>
      </c>
      <c r="E13" t="e">
        <f>'INSCRIPTION JG'!J69&amp;", "&amp;'INSCRIPTION JG'!K69</f>
        <v>#N/A</v>
      </c>
      <c r="F13" t="e">
        <f>'INSCRIPTION JG'!J70&amp;", "&amp;'INSCRIPTION JG'!K70</f>
        <v>#N/A</v>
      </c>
      <c r="G13" t="e">
        <f>'INSCRIPTION JG'!J71&amp;", "&amp;'INSCRIPTION JG'!K71</f>
        <v>#N/A</v>
      </c>
      <c r="H13" t="e">
        <f>'INSCRIPTION JG'!J72&amp;", "&amp;'INSCRIPTION JG'!K72</f>
        <v>#N/A</v>
      </c>
      <c r="I13" t="e">
        <f>'INSCRIPTION JG'!J73&amp;", "&amp;'INSCRIPTION JG'!K73</f>
        <v>#N/A</v>
      </c>
      <c r="J13" t="e">
        <f>'INSCRIPTION JG'!J74&amp;", "&amp;'INSCRIPTION JG'!K74</f>
        <v>#N/A</v>
      </c>
      <c r="K13" t="e">
        <f>'INSCRIPTION JG'!J75&amp;", "&amp;'INSCRIPTION JG'!K75</f>
        <v>#N/A</v>
      </c>
    </row>
    <row r="14" spans="1:11">
      <c r="A14" t="str">
        <f>IF('INSCRIPTION JG'!C77="","",'INSCRIPTION JG'!C77)</f>
        <v/>
      </c>
      <c r="B14" t="s">
        <v>61</v>
      </c>
      <c r="C14" t="e">
        <f>'INSCRIPTION JG'!C79&amp;", "&amp;'INSCRIPTION JG'!D79</f>
        <v>#N/A</v>
      </c>
      <c r="D14" t="e">
        <f>'INSCRIPTION JG'!C80&amp;", "&amp;'INSCRIPTION JG'!D80</f>
        <v>#N/A</v>
      </c>
      <c r="E14" t="e">
        <f>'INSCRIPTION JG'!C81&amp;", "&amp;'INSCRIPTION JG'!D81</f>
        <v>#N/A</v>
      </c>
      <c r="F14" t="e">
        <f>'INSCRIPTION JG'!C82&amp;", "&amp;'INSCRIPTION JG'!D82</f>
        <v>#N/A</v>
      </c>
      <c r="G14" t="e">
        <f>'INSCRIPTION JG'!C83&amp;", "&amp;'INSCRIPTION JG'!D83</f>
        <v>#N/A</v>
      </c>
      <c r="H14" t="e">
        <f>'INSCRIPTION JG'!C84&amp;", "&amp;'INSCRIPTION JG'!D84</f>
        <v>#N/A</v>
      </c>
      <c r="I14" t="e">
        <f>'INSCRIPTION JG'!C85&amp;", "&amp;'INSCRIPTION JG'!D85</f>
        <v>#N/A</v>
      </c>
      <c r="J14" t="e">
        <f>'INSCRIPTION JG'!C86&amp;", "&amp;'INSCRIPTION JG'!D86</f>
        <v>#N/A</v>
      </c>
      <c r="K14" t="e">
        <f>'INSCRIPTION JG'!C87&amp;", "&amp;'INSCRIPTION JG'!D87</f>
        <v>#N/A</v>
      </c>
    </row>
    <row r="15" spans="1:11">
      <c r="A15" t="str">
        <f>IF('INSCRIPTION JG'!J77="","",'INSCRIPTION JG'!J77)</f>
        <v/>
      </c>
      <c r="B15" t="s">
        <v>62</v>
      </c>
      <c r="C15" t="e">
        <f>'INSCRIPTION JG'!J79&amp;", "&amp;'INSCRIPTION JG'!K79</f>
        <v>#N/A</v>
      </c>
      <c r="D15" t="e">
        <f>'INSCRIPTION JG'!J80&amp;", "&amp;'INSCRIPTION JG'!K80</f>
        <v>#N/A</v>
      </c>
      <c r="E15" t="e">
        <f>'INSCRIPTION JG'!J81&amp;", "&amp;'INSCRIPTION JG'!K81</f>
        <v>#N/A</v>
      </c>
      <c r="F15" t="e">
        <f>'INSCRIPTION JG'!J82&amp;", "&amp;'INSCRIPTION JG'!K82</f>
        <v>#N/A</v>
      </c>
      <c r="G15" t="e">
        <f>'INSCRIPTION JG'!J83&amp;", "&amp;'INSCRIPTION JG'!K83</f>
        <v>#N/A</v>
      </c>
      <c r="H15" t="e">
        <f>'INSCRIPTION JG'!J84&amp;", "&amp;'INSCRIPTION JG'!K84</f>
        <v>#N/A</v>
      </c>
      <c r="I15" t="e">
        <f>'INSCRIPTION JG'!J85&amp;", "&amp;'INSCRIPTION JG'!K85</f>
        <v>#N/A</v>
      </c>
      <c r="J15" t="e">
        <f>'INSCRIPTION JG'!J86&amp;", "&amp;'INSCRIPTION JG'!K86</f>
        <v>#N/A</v>
      </c>
      <c r="K15" t="e">
        <f>'INSCRIPTION JG'!J87&amp;", "&amp;'INSCRIPTION JG'!K87</f>
        <v>#N/A</v>
      </c>
    </row>
    <row r="16" spans="1:11">
      <c r="A16" t="str">
        <f>IF('INSCRIPTION JG'!C89="","",'INSCRIPTION JG'!C89)</f>
        <v/>
      </c>
      <c r="B16" t="s">
        <v>63</v>
      </c>
      <c r="C16" t="e">
        <f>'INSCRIPTION JG'!C91&amp;", "&amp;'INSCRIPTION JG'!D91</f>
        <v>#N/A</v>
      </c>
      <c r="D16" t="e">
        <f>'INSCRIPTION JG'!C92&amp;", "&amp;'INSCRIPTION JG'!D92</f>
        <v>#N/A</v>
      </c>
      <c r="E16" t="e">
        <f>'INSCRIPTION JG'!C93&amp;", "&amp;'INSCRIPTION JG'!D93</f>
        <v>#N/A</v>
      </c>
      <c r="F16" t="e">
        <f>'INSCRIPTION JG'!C94&amp;", "&amp;'INSCRIPTION JG'!D94</f>
        <v>#N/A</v>
      </c>
      <c r="G16" t="e">
        <f>'INSCRIPTION JG'!C95&amp;", "&amp;'INSCRIPTION JG'!D95</f>
        <v>#N/A</v>
      </c>
      <c r="H16" t="e">
        <f>'INSCRIPTION JG'!C96&amp;", "&amp;'INSCRIPTION JG'!D96</f>
        <v>#N/A</v>
      </c>
      <c r="I16" t="e">
        <f>'INSCRIPTION JG'!C97&amp;", "&amp;'INSCRIPTION JG'!D97</f>
        <v>#N/A</v>
      </c>
      <c r="J16" t="e">
        <f>'INSCRIPTION JG'!C98&amp;", "&amp;'INSCRIPTION JG'!D98</f>
        <v>#N/A</v>
      </c>
      <c r="K16" t="e">
        <f>'INSCRIPTION JG'!C99&amp;", "&amp;'INSCRIPTION JG'!D99</f>
        <v>#N/A</v>
      </c>
    </row>
    <row r="17" spans="1:11">
      <c r="A17" t="str">
        <f>IF('INSCRIPTION JG'!J89="","",'INSCRIPTION JG'!J89)</f>
        <v/>
      </c>
      <c r="B17" t="s">
        <v>64</v>
      </c>
      <c r="C17" t="e">
        <f>'INSCRIPTION JG'!J91&amp;", "&amp;'INSCRIPTION JG'!K91</f>
        <v>#N/A</v>
      </c>
      <c r="D17" t="e">
        <f>'INSCRIPTION JG'!J92&amp;", "&amp;'INSCRIPTION JG'!K92</f>
        <v>#N/A</v>
      </c>
      <c r="E17" t="e">
        <f>'INSCRIPTION JG'!J93&amp;", "&amp;'INSCRIPTION JG'!K93</f>
        <v>#N/A</v>
      </c>
      <c r="F17" t="e">
        <f>'INSCRIPTION JG'!J94&amp;", "&amp;'INSCRIPTION JG'!K94</f>
        <v>#N/A</v>
      </c>
      <c r="G17" t="e">
        <f>'INSCRIPTION JG'!J95&amp;", "&amp;'INSCRIPTION JG'!K95</f>
        <v>#N/A</v>
      </c>
      <c r="H17" t="e">
        <f>'INSCRIPTION JG'!J96&amp;", "&amp;'INSCRIPTION JG'!K96</f>
        <v>#N/A</v>
      </c>
      <c r="I17" t="e">
        <f>'INSCRIPTION JG'!J97&amp;", "&amp;'INSCRIPTION JG'!K97</f>
        <v>#N/A</v>
      </c>
      <c r="J17" t="e">
        <f>'INSCRIPTION JG'!J98&amp;", "&amp;'INSCRIPTION JG'!K98</f>
        <v>#N/A</v>
      </c>
      <c r="K17" t="e">
        <f>'INSCRIPTION JG'!J99&amp;", "&amp;'INSCRIPTION JG'!K99</f>
        <v>#N/A</v>
      </c>
    </row>
    <row r="18" spans="1:11">
      <c r="A18" t="str">
        <f>IF('INSCRIPTION JG'!C101="","",'INSCRIPTION JG'!C101)</f>
        <v/>
      </c>
      <c r="B18" t="s">
        <v>65</v>
      </c>
      <c r="C18" t="e">
        <f>'INSCRIPTION JG'!C103&amp;", "&amp;'INSCRIPTION JG'!D103</f>
        <v>#N/A</v>
      </c>
      <c r="D18" t="e">
        <f>'INSCRIPTION JG'!C104&amp;", "&amp;'INSCRIPTION JG'!D104</f>
        <v>#N/A</v>
      </c>
      <c r="E18" t="e">
        <f>'INSCRIPTION JG'!C105&amp;", "&amp;'INSCRIPTION JG'!D105</f>
        <v>#N/A</v>
      </c>
      <c r="F18" t="e">
        <f>'INSCRIPTION JG'!C106&amp;", "&amp;'INSCRIPTION JG'!D106</f>
        <v>#N/A</v>
      </c>
      <c r="G18" t="e">
        <f>'INSCRIPTION JG'!C107&amp;", "&amp;'INSCRIPTION JG'!D107</f>
        <v>#N/A</v>
      </c>
      <c r="H18" t="e">
        <f>'INSCRIPTION JG'!C108&amp;", "&amp;'INSCRIPTION JG'!D108</f>
        <v>#N/A</v>
      </c>
      <c r="I18" t="e">
        <f>'INSCRIPTION JG'!C109&amp;", "&amp;'INSCRIPTION JG'!D109</f>
        <v>#N/A</v>
      </c>
      <c r="J18" t="e">
        <f>'INSCRIPTION JG'!C110&amp;", "&amp;'INSCRIPTION JG'!D110</f>
        <v>#N/A</v>
      </c>
      <c r="K18" t="e">
        <f>'INSCRIPTION JG'!C111&amp;", "&amp;'INSCRIPTION JG'!D111</f>
        <v>#N/A</v>
      </c>
    </row>
    <row r="19" spans="1:11">
      <c r="A19" t="str">
        <f>IF('INSCRIPTION JG'!J101="","",'INSCRIPTION JG'!J101)</f>
        <v/>
      </c>
      <c r="B19" t="s">
        <v>66</v>
      </c>
      <c r="C19" t="e">
        <f>'INSCRIPTION JG'!J103&amp;", "&amp;'INSCRIPTION JG'!K103</f>
        <v>#N/A</v>
      </c>
      <c r="D19" t="e">
        <f>'INSCRIPTION JG'!J104&amp;", "&amp;'INSCRIPTION JG'!K104</f>
        <v>#N/A</v>
      </c>
      <c r="E19" t="e">
        <f>'INSCRIPTION JG'!J105&amp;", "&amp;'INSCRIPTION JG'!K105</f>
        <v>#N/A</v>
      </c>
      <c r="F19" t="e">
        <f>'INSCRIPTION JG'!J106&amp;", "&amp;'INSCRIPTION JG'!K106</f>
        <v>#N/A</v>
      </c>
      <c r="G19" t="e">
        <f>'INSCRIPTION JG'!J107&amp;", "&amp;'INSCRIPTION JG'!K107</f>
        <v>#N/A</v>
      </c>
      <c r="H19" t="e">
        <f>'INSCRIPTION JG'!J108&amp;", "&amp;'INSCRIPTION JG'!K108</f>
        <v>#N/A</v>
      </c>
      <c r="I19" t="e">
        <f>'INSCRIPTION JG'!J109&amp;", "&amp;'INSCRIPTION JG'!K109</f>
        <v>#N/A</v>
      </c>
      <c r="J19" t="e">
        <f>'INSCRIPTION JG'!J110&amp;", "&amp;'INSCRIPTION JG'!K110</f>
        <v>#N/A</v>
      </c>
      <c r="K19" t="e">
        <f>'INSCRIPTION JG'!J111&amp;", "&amp;'INSCRIPTION JG'!K111</f>
        <v>#N/A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</sheetPr>
  <dimension ref="A1:K19"/>
  <sheetViews>
    <sheetView workbookViewId="0">
      <selection activeCell="I27" sqref="I27"/>
    </sheetView>
  </sheetViews>
  <sheetFormatPr baseColWidth="10" defaultRowHeight="14.5"/>
  <cols>
    <col min="1" max="11" width="20.6328125" customWidth="1"/>
  </cols>
  <sheetData>
    <row r="1" spans="1:11">
      <c r="A1" t="s">
        <v>101</v>
      </c>
    </row>
    <row r="2" spans="1:11">
      <c r="A2" t="str">
        <f>IF('INSCRIPTION JF'!C5="","",'INSCRIPTION JF'!C5)</f>
        <v/>
      </c>
      <c r="B2" t="s">
        <v>83</v>
      </c>
      <c r="C2" t="e">
        <f>'INSCRIPTION JF'!C7&amp;", "&amp;'INSCRIPTION JF'!D7</f>
        <v>#N/A</v>
      </c>
      <c r="D2" t="e">
        <f>'INSCRIPTION JF'!C8&amp;", "&amp;'INSCRIPTION JF'!D8</f>
        <v>#N/A</v>
      </c>
      <c r="E2" t="e">
        <f>'INSCRIPTION JF'!C9&amp;", "&amp;'INSCRIPTION JF'!D9</f>
        <v>#N/A</v>
      </c>
      <c r="F2" t="e">
        <f>'INSCRIPTION JF'!C10&amp;", "&amp;'INSCRIPTION JF'!D10</f>
        <v>#N/A</v>
      </c>
      <c r="G2" t="e">
        <f>'INSCRIPTION JF'!C11&amp;", "&amp;'INSCRIPTION JF'!D11</f>
        <v>#N/A</v>
      </c>
      <c r="H2" t="e">
        <f>'INSCRIPTION JF'!C12&amp;", "&amp;'INSCRIPTION JF'!D12</f>
        <v>#N/A</v>
      </c>
      <c r="I2" t="e">
        <f>'INSCRIPTION JF'!C13&amp;", "&amp;'INSCRIPTION JF'!D13</f>
        <v>#N/A</v>
      </c>
      <c r="J2" t="e">
        <f>'INSCRIPTION JF'!C14&amp;", "&amp;'INSCRIPTION JF'!D14</f>
        <v>#N/A</v>
      </c>
      <c r="K2" t="e">
        <f>'INSCRIPTION JF'!C15&amp;", "&amp;'INSCRIPTION JF'!D15</f>
        <v>#N/A</v>
      </c>
    </row>
    <row r="3" spans="1:11">
      <c r="A3" t="str">
        <f>IF('INSCRIPTION JF'!J5="","",'INSCRIPTION JF'!J5)</f>
        <v/>
      </c>
      <c r="B3" t="s">
        <v>84</v>
      </c>
      <c r="C3" t="e">
        <f>'INSCRIPTION JF'!J7&amp;", "&amp;'INSCRIPTION JF'!K7</f>
        <v>#N/A</v>
      </c>
      <c r="D3" t="e">
        <f>'INSCRIPTION JF'!J8&amp;", "&amp;'INSCRIPTION JF'!K8</f>
        <v>#N/A</v>
      </c>
      <c r="E3" t="e">
        <f>'INSCRIPTION JF'!J9&amp;", "&amp;'INSCRIPTION JF'!K9</f>
        <v>#N/A</v>
      </c>
      <c r="F3" t="e">
        <f>'INSCRIPTION JF'!J10&amp;", "&amp;'INSCRIPTION JF'!K10</f>
        <v>#N/A</v>
      </c>
      <c r="G3" t="e">
        <f>'INSCRIPTION JF'!J11&amp;", "&amp;'INSCRIPTION JF'!K11</f>
        <v>#N/A</v>
      </c>
      <c r="H3" t="e">
        <f>'INSCRIPTION JF'!J12&amp;", "&amp;'INSCRIPTION JF'!K12</f>
        <v>#N/A</v>
      </c>
      <c r="I3" t="e">
        <f>'INSCRIPTION JF'!J13&amp;", "&amp;'INSCRIPTION JF'!K13</f>
        <v>#N/A</v>
      </c>
      <c r="J3" t="e">
        <f>'INSCRIPTION JF'!J14&amp;", "&amp;'INSCRIPTION JF'!K14</f>
        <v>#N/A</v>
      </c>
      <c r="K3" t="e">
        <f>'INSCRIPTION JF'!J15&amp;", "&amp;'INSCRIPTION JF'!K15</f>
        <v>#N/A</v>
      </c>
    </row>
    <row r="4" spans="1:11">
      <c r="A4" t="str">
        <f>IF('INSCRIPTION JF'!C17="","",'INSCRIPTION JF'!C17)</f>
        <v/>
      </c>
      <c r="B4" t="s">
        <v>85</v>
      </c>
      <c r="C4" t="e">
        <f>'INSCRIPTION JF'!C19&amp;", "&amp;'INSCRIPTION JF'!D19</f>
        <v>#N/A</v>
      </c>
      <c r="D4" t="e">
        <f>'INSCRIPTION JF'!C20&amp;", "&amp;'INSCRIPTION JF'!D20</f>
        <v>#N/A</v>
      </c>
      <c r="E4" t="e">
        <f>'INSCRIPTION JF'!C21&amp;", "&amp;'INSCRIPTION JF'!D21</f>
        <v>#N/A</v>
      </c>
      <c r="F4" t="e">
        <f>'INSCRIPTION JF'!C22&amp;", "&amp;'INSCRIPTION JF'!D22</f>
        <v>#N/A</v>
      </c>
      <c r="G4" t="e">
        <f>'INSCRIPTION JF'!C23&amp;", "&amp;'INSCRIPTION JF'!D23</f>
        <v>#N/A</v>
      </c>
      <c r="H4" t="e">
        <f>'INSCRIPTION JF'!C24&amp;", "&amp;'INSCRIPTION JF'!D24</f>
        <v>#N/A</v>
      </c>
      <c r="I4" t="e">
        <f>'INSCRIPTION JF'!C25&amp;", "&amp;'INSCRIPTION JF'!D25</f>
        <v>#N/A</v>
      </c>
      <c r="J4" t="e">
        <f>'INSCRIPTION JF'!C26&amp;", "&amp;'INSCRIPTION JF'!D26</f>
        <v>#N/A</v>
      </c>
      <c r="K4" t="e">
        <f>'INSCRIPTION JF'!C27&amp;", "&amp;'INSCRIPTION JF'!D27</f>
        <v>#N/A</v>
      </c>
    </row>
    <row r="5" spans="1:11">
      <c r="A5" t="str">
        <f>IF('INSCRIPTION JF'!J17="","",'INSCRIPTION JF'!J17)</f>
        <v/>
      </c>
      <c r="B5" t="s">
        <v>86</v>
      </c>
      <c r="C5" t="e">
        <f>'INSCRIPTION JF'!J19&amp;", "&amp;'INSCRIPTION JF'!K19</f>
        <v>#N/A</v>
      </c>
      <c r="D5" t="e">
        <f>'INSCRIPTION JF'!J20&amp;", "&amp;'INSCRIPTION JF'!K20</f>
        <v>#N/A</v>
      </c>
      <c r="E5" t="e">
        <f>'INSCRIPTION JF'!J21&amp;", "&amp;'INSCRIPTION JF'!K21</f>
        <v>#N/A</v>
      </c>
      <c r="F5" t="e">
        <f>'INSCRIPTION JF'!J22&amp;", "&amp;'INSCRIPTION JF'!K22</f>
        <v>#N/A</v>
      </c>
      <c r="G5" t="e">
        <f>'INSCRIPTION JF'!J23&amp;", "&amp;'INSCRIPTION JF'!K23</f>
        <v>#N/A</v>
      </c>
      <c r="H5" t="e">
        <f>'INSCRIPTION JF'!J24&amp;", "&amp;'INSCRIPTION JF'!K24</f>
        <v>#N/A</v>
      </c>
      <c r="I5" t="e">
        <f>'INSCRIPTION JF'!J25&amp;", "&amp;'INSCRIPTION JF'!K25</f>
        <v>#N/A</v>
      </c>
      <c r="J5" t="e">
        <f>'INSCRIPTION JF'!J26&amp;", "&amp;'INSCRIPTION JF'!K26</f>
        <v>#N/A</v>
      </c>
      <c r="K5" t="e">
        <f>'INSCRIPTION JF'!J27&amp;", "&amp;'INSCRIPTION JF'!K27</f>
        <v>#N/A</v>
      </c>
    </row>
    <row r="6" spans="1:11">
      <c r="A6" t="str">
        <f>IF('INSCRIPTION JF'!C29="","",'INSCRIPTION JF'!C29)</f>
        <v/>
      </c>
      <c r="B6" t="s">
        <v>87</v>
      </c>
      <c r="C6" t="e">
        <f>'INSCRIPTION JF'!C31&amp;", "&amp;'INSCRIPTION JF'!D31</f>
        <v>#N/A</v>
      </c>
      <c r="D6" t="e">
        <f>'INSCRIPTION JF'!C32&amp;", "&amp;'INSCRIPTION JF'!D32</f>
        <v>#N/A</v>
      </c>
      <c r="E6" t="e">
        <f>'INSCRIPTION JF'!C33&amp;", "&amp;'INSCRIPTION JF'!D33</f>
        <v>#N/A</v>
      </c>
      <c r="F6" t="e">
        <f>'INSCRIPTION JF'!C34&amp;", "&amp;'INSCRIPTION JF'!D34</f>
        <v>#N/A</v>
      </c>
      <c r="G6" t="e">
        <f>'INSCRIPTION JF'!C35&amp;", "&amp;'INSCRIPTION JF'!D35</f>
        <v>#N/A</v>
      </c>
      <c r="H6" t="e">
        <f>'INSCRIPTION JF'!C36&amp;", "&amp;'INSCRIPTION JF'!D36</f>
        <v>#N/A</v>
      </c>
      <c r="I6" t="e">
        <f>'INSCRIPTION JF'!C37&amp;", "&amp;'INSCRIPTION JF'!D37</f>
        <v>#N/A</v>
      </c>
      <c r="J6" t="e">
        <f>'INSCRIPTION JF'!C38&amp;", "&amp;'INSCRIPTION JF'!D38</f>
        <v>#N/A</v>
      </c>
      <c r="K6" t="e">
        <f>'INSCRIPTION JF'!C39&amp;", "&amp;'INSCRIPTION JF'!D39</f>
        <v>#N/A</v>
      </c>
    </row>
    <row r="7" spans="1:11">
      <c r="A7" t="str">
        <f>IF('INSCRIPTION JF'!J29="","",'INSCRIPTION JF'!J29)</f>
        <v/>
      </c>
      <c r="B7" t="s">
        <v>88</v>
      </c>
      <c r="C7" t="e">
        <f>'INSCRIPTION JF'!J31&amp;", "&amp;'INSCRIPTION JF'!K31</f>
        <v>#N/A</v>
      </c>
      <c r="D7" t="e">
        <f>'INSCRIPTION JF'!J32&amp;", "&amp;'INSCRIPTION JF'!K32</f>
        <v>#N/A</v>
      </c>
      <c r="E7" t="e">
        <f>'INSCRIPTION JF'!J33&amp;", "&amp;'INSCRIPTION JF'!K33</f>
        <v>#N/A</v>
      </c>
      <c r="F7" t="e">
        <f>'INSCRIPTION JF'!J34&amp;", "&amp;'INSCRIPTION JF'!K34</f>
        <v>#N/A</v>
      </c>
      <c r="G7" t="e">
        <f>'INSCRIPTION JF'!J35&amp;", "&amp;'INSCRIPTION JF'!K35</f>
        <v>#N/A</v>
      </c>
      <c r="H7" t="e">
        <f>'INSCRIPTION JF'!J36&amp;", "&amp;'INSCRIPTION JF'!K36</f>
        <v>#N/A</v>
      </c>
      <c r="I7" t="e">
        <f>'INSCRIPTION JF'!J37&amp;", "&amp;'INSCRIPTION JF'!K37</f>
        <v>#N/A</v>
      </c>
      <c r="J7" t="e">
        <f>'INSCRIPTION JF'!J38&amp;", "&amp;'INSCRIPTION JF'!K38</f>
        <v>#N/A</v>
      </c>
      <c r="K7" t="e">
        <f>'INSCRIPTION JF'!J39&amp;", "&amp;'INSCRIPTION JF'!K39</f>
        <v>#N/A</v>
      </c>
    </row>
    <row r="8" spans="1:11">
      <c r="A8" t="str">
        <f>IF('INSCRIPTION JF'!C41="","",'INSCRIPTION JF'!C41)</f>
        <v/>
      </c>
      <c r="B8" t="s">
        <v>89</v>
      </c>
      <c r="C8" t="e">
        <f>'INSCRIPTION JF'!C43&amp;", "&amp;'INSCRIPTION JF'!D43</f>
        <v>#N/A</v>
      </c>
      <c r="D8" t="e">
        <f>'INSCRIPTION JF'!C44&amp;", "&amp;'INSCRIPTION JF'!D44</f>
        <v>#N/A</v>
      </c>
      <c r="E8" t="e">
        <f>'INSCRIPTION JF'!C45&amp;", "&amp;'INSCRIPTION JF'!D45</f>
        <v>#N/A</v>
      </c>
      <c r="F8" t="e">
        <f>'INSCRIPTION JF'!C46&amp;", "&amp;'INSCRIPTION JF'!D46</f>
        <v>#N/A</v>
      </c>
      <c r="G8" t="e">
        <f>'INSCRIPTION JF'!C47&amp;", "&amp;'INSCRIPTION JF'!D47</f>
        <v>#N/A</v>
      </c>
      <c r="H8" t="e">
        <f>'INSCRIPTION JF'!C48&amp;", "&amp;'INSCRIPTION JF'!D48</f>
        <v>#N/A</v>
      </c>
      <c r="I8" t="e">
        <f>'INSCRIPTION JF'!C49&amp;", "&amp;'INSCRIPTION JF'!D49</f>
        <v>#N/A</v>
      </c>
      <c r="J8" t="e">
        <f>'INSCRIPTION JF'!C50&amp;", "&amp;'INSCRIPTION JF'!D50</f>
        <v>#N/A</v>
      </c>
      <c r="K8" t="e">
        <f>'INSCRIPTION JF'!C51&amp;", "&amp;'INSCRIPTION JF'!D51</f>
        <v>#N/A</v>
      </c>
    </row>
    <row r="9" spans="1:11">
      <c r="A9" t="str">
        <f>IF('INSCRIPTION JF'!J41="","",'INSCRIPTION JF'!J41)</f>
        <v/>
      </c>
      <c r="B9" t="s">
        <v>90</v>
      </c>
      <c r="C9" t="e">
        <f>'INSCRIPTION JF'!J43&amp;", "&amp;'INSCRIPTION JF'!K43</f>
        <v>#N/A</v>
      </c>
      <c r="D9" t="e">
        <f>'INSCRIPTION JF'!J44&amp;", "&amp;'INSCRIPTION JF'!K44</f>
        <v>#N/A</v>
      </c>
      <c r="E9" t="e">
        <f>'INSCRIPTION JF'!J45&amp;", "&amp;'INSCRIPTION JF'!K45</f>
        <v>#N/A</v>
      </c>
      <c r="F9" t="e">
        <f>'INSCRIPTION JF'!J46&amp;", "&amp;'INSCRIPTION JF'!K46</f>
        <v>#N/A</v>
      </c>
      <c r="G9" t="e">
        <f>'INSCRIPTION JF'!J47&amp;", "&amp;'INSCRIPTION JF'!K47</f>
        <v>#N/A</v>
      </c>
      <c r="H9" t="e">
        <f>'INSCRIPTION JF'!J48&amp;", "&amp;'INSCRIPTION JF'!K48</f>
        <v>#N/A</v>
      </c>
      <c r="I9" t="e">
        <f>'INSCRIPTION JF'!J49&amp;", "&amp;'INSCRIPTION JF'!K49</f>
        <v>#N/A</v>
      </c>
      <c r="J9" t="e">
        <f>'INSCRIPTION JF'!J50&amp;", "&amp;'INSCRIPTION JF'!K50</f>
        <v>#N/A</v>
      </c>
      <c r="K9" t="e">
        <f>'INSCRIPTION JF'!J51&amp;", "&amp;'INSCRIPTION JF'!K51</f>
        <v>#N/A</v>
      </c>
    </row>
    <row r="10" spans="1:11">
      <c r="A10" t="str">
        <f>IF('INSCRIPTION JF'!C53="","",'INSCRIPTION JF'!C53)</f>
        <v/>
      </c>
      <c r="B10" t="s">
        <v>91</v>
      </c>
      <c r="C10" t="e">
        <f>'INSCRIPTION JF'!C55&amp;", "&amp;'INSCRIPTION JF'!D55</f>
        <v>#N/A</v>
      </c>
      <c r="D10" t="e">
        <f>'INSCRIPTION JF'!C56&amp;", "&amp;'INSCRIPTION JF'!D56</f>
        <v>#N/A</v>
      </c>
      <c r="E10" t="e">
        <f>'INSCRIPTION JF'!C57&amp;", "&amp;'INSCRIPTION JF'!D57</f>
        <v>#N/A</v>
      </c>
      <c r="F10" t="e">
        <f>'INSCRIPTION JF'!C58&amp;", "&amp;'INSCRIPTION JF'!D58</f>
        <v>#N/A</v>
      </c>
      <c r="G10" t="e">
        <f>'INSCRIPTION JF'!C59&amp;", "&amp;'INSCRIPTION JF'!D59</f>
        <v>#N/A</v>
      </c>
      <c r="H10" t="e">
        <f>'INSCRIPTION JF'!C60&amp;", "&amp;'INSCRIPTION JF'!D60</f>
        <v>#N/A</v>
      </c>
      <c r="I10" t="e">
        <f>'INSCRIPTION JF'!C61&amp;", "&amp;'INSCRIPTION JF'!D61</f>
        <v>#N/A</v>
      </c>
      <c r="J10" t="e">
        <f>'INSCRIPTION JF'!C62&amp;", "&amp;'INSCRIPTION JF'!D62</f>
        <v>#N/A</v>
      </c>
      <c r="K10" t="e">
        <f>'INSCRIPTION JF'!C63&amp;", "&amp;'INSCRIPTION JF'!D63</f>
        <v>#N/A</v>
      </c>
    </row>
    <row r="11" spans="1:11">
      <c r="A11" t="str">
        <f>IF('INSCRIPTION JF'!J53="","",'INSCRIPTION JF'!J53)</f>
        <v/>
      </c>
      <c r="B11" t="s">
        <v>92</v>
      </c>
      <c r="C11" t="e">
        <f>'INSCRIPTION JF'!J55&amp;", "&amp;'INSCRIPTION JF'!K55</f>
        <v>#N/A</v>
      </c>
      <c r="D11" t="e">
        <f>'INSCRIPTION JF'!J56&amp;", "&amp;'INSCRIPTION JF'!K56</f>
        <v>#N/A</v>
      </c>
      <c r="E11" t="e">
        <f>'INSCRIPTION JF'!J57&amp;", "&amp;'INSCRIPTION JF'!K57</f>
        <v>#N/A</v>
      </c>
      <c r="F11" t="e">
        <f>'INSCRIPTION JF'!J58&amp;", "&amp;'INSCRIPTION JF'!K58</f>
        <v>#N/A</v>
      </c>
      <c r="G11" t="e">
        <f>'INSCRIPTION JF'!J59&amp;", "&amp;'INSCRIPTION JF'!K59</f>
        <v>#N/A</v>
      </c>
      <c r="H11" t="e">
        <f>'INSCRIPTION JF'!J60&amp;", "&amp;'INSCRIPTION JF'!K60</f>
        <v>#N/A</v>
      </c>
      <c r="I11" t="e">
        <f>'INSCRIPTION JF'!J61&amp;", "&amp;'INSCRIPTION JF'!K61</f>
        <v>#N/A</v>
      </c>
      <c r="J11" t="e">
        <f>'INSCRIPTION JF'!J62&amp;", "&amp;'INSCRIPTION JF'!K62</f>
        <v>#N/A</v>
      </c>
      <c r="K11" t="e">
        <f>'INSCRIPTION JF'!J63&amp;", "&amp;'INSCRIPTION JF'!K63</f>
        <v>#N/A</v>
      </c>
    </row>
    <row r="12" spans="1:11">
      <c r="A12" t="str">
        <f>IF('INSCRIPTION JF'!C65="","",'INSCRIPTION JF'!C65)</f>
        <v/>
      </c>
      <c r="B12" t="s">
        <v>93</v>
      </c>
      <c r="C12" t="e">
        <f>'INSCRIPTION JF'!C67&amp;", "&amp;'INSCRIPTION JF'!D67</f>
        <v>#N/A</v>
      </c>
      <c r="D12" t="e">
        <f>'INSCRIPTION JF'!C68&amp;", "&amp;'INSCRIPTION JF'!D68</f>
        <v>#N/A</v>
      </c>
      <c r="E12" t="e">
        <f>'INSCRIPTION JF'!C69&amp;", "&amp;'INSCRIPTION JF'!D69</f>
        <v>#N/A</v>
      </c>
      <c r="F12" t="e">
        <f>'INSCRIPTION JF'!C70&amp;", "&amp;'INSCRIPTION JF'!D70</f>
        <v>#N/A</v>
      </c>
      <c r="G12" t="e">
        <f>'INSCRIPTION JF'!C71&amp;", "&amp;'INSCRIPTION JF'!D71</f>
        <v>#N/A</v>
      </c>
      <c r="H12" t="e">
        <f>'INSCRIPTION JF'!C72&amp;", "&amp;'INSCRIPTION JF'!D72</f>
        <v>#N/A</v>
      </c>
      <c r="I12" t="e">
        <f>'INSCRIPTION JF'!C73&amp;", "&amp;'INSCRIPTION JF'!D73</f>
        <v>#N/A</v>
      </c>
      <c r="J12" t="e">
        <f>'INSCRIPTION JF'!C74&amp;", "&amp;'INSCRIPTION JF'!D74</f>
        <v>#N/A</v>
      </c>
      <c r="K12" t="e">
        <f>'INSCRIPTION JF'!C75&amp;", "&amp;'INSCRIPTION JF'!D75</f>
        <v>#N/A</v>
      </c>
    </row>
    <row r="13" spans="1:11">
      <c r="A13" t="str">
        <f>IF('INSCRIPTION JF'!J65="","",'INSCRIPTION JF'!J65)</f>
        <v/>
      </c>
      <c r="B13" t="s">
        <v>94</v>
      </c>
      <c r="C13" t="e">
        <f>'INSCRIPTION JF'!J67&amp;", "&amp;'INSCRIPTION JF'!K67</f>
        <v>#N/A</v>
      </c>
      <c r="D13" t="e">
        <f>'INSCRIPTION JF'!J68&amp;", "&amp;'INSCRIPTION JF'!K68</f>
        <v>#N/A</v>
      </c>
      <c r="E13" t="e">
        <f>'INSCRIPTION JF'!J69&amp;", "&amp;'INSCRIPTION JF'!K69</f>
        <v>#N/A</v>
      </c>
      <c r="F13" t="e">
        <f>'INSCRIPTION JF'!J70&amp;", "&amp;'INSCRIPTION JF'!K70</f>
        <v>#N/A</v>
      </c>
      <c r="G13" t="e">
        <f>'INSCRIPTION JF'!J71&amp;", "&amp;'INSCRIPTION JF'!K71</f>
        <v>#N/A</v>
      </c>
      <c r="H13" t="e">
        <f>'INSCRIPTION JF'!J72&amp;", "&amp;'INSCRIPTION JF'!K72</f>
        <v>#N/A</v>
      </c>
      <c r="I13" t="e">
        <f>'INSCRIPTION JF'!J73&amp;", "&amp;'INSCRIPTION JF'!K73</f>
        <v>#N/A</v>
      </c>
      <c r="J13" t="e">
        <f>'INSCRIPTION JF'!J74&amp;", "&amp;'INSCRIPTION JF'!K74</f>
        <v>#N/A</v>
      </c>
      <c r="K13" t="e">
        <f>'INSCRIPTION JF'!J75&amp;", "&amp;'INSCRIPTION JF'!K75</f>
        <v>#N/A</v>
      </c>
    </row>
    <row r="14" spans="1:11">
      <c r="A14" t="str">
        <f>IF('INSCRIPTION JF'!C77="","",'INSCRIPTION JF'!C77)</f>
        <v/>
      </c>
      <c r="B14" t="s">
        <v>95</v>
      </c>
      <c r="C14" t="e">
        <f>'INSCRIPTION JF'!C79&amp;", "&amp;'INSCRIPTION JF'!D79</f>
        <v>#N/A</v>
      </c>
      <c r="D14" t="e">
        <f>'INSCRIPTION JF'!C80&amp;", "&amp;'INSCRIPTION JF'!D80</f>
        <v>#N/A</v>
      </c>
      <c r="E14" t="e">
        <f>'INSCRIPTION JF'!C81&amp;", "&amp;'INSCRIPTION JF'!D81</f>
        <v>#N/A</v>
      </c>
      <c r="F14" t="e">
        <f>'INSCRIPTION JF'!C82&amp;", "&amp;'INSCRIPTION JF'!D82</f>
        <v>#N/A</v>
      </c>
      <c r="G14" t="e">
        <f>'INSCRIPTION JF'!C83&amp;", "&amp;'INSCRIPTION JF'!D83</f>
        <v>#N/A</v>
      </c>
      <c r="H14" t="e">
        <f>'INSCRIPTION JF'!C84&amp;", "&amp;'INSCRIPTION JF'!D84</f>
        <v>#N/A</v>
      </c>
      <c r="I14" t="e">
        <f>'INSCRIPTION JF'!C85&amp;", "&amp;'INSCRIPTION JF'!D85</f>
        <v>#N/A</v>
      </c>
      <c r="J14" t="e">
        <f>'INSCRIPTION JF'!C86&amp;", "&amp;'INSCRIPTION JF'!D86</f>
        <v>#N/A</v>
      </c>
      <c r="K14" t="e">
        <f>'INSCRIPTION JF'!C87&amp;", "&amp;'INSCRIPTION JF'!D87</f>
        <v>#N/A</v>
      </c>
    </row>
    <row r="15" spans="1:11">
      <c r="A15" t="str">
        <f>IF('INSCRIPTION JF'!J77="","",'INSCRIPTION JF'!J77)</f>
        <v/>
      </c>
      <c r="B15" t="s">
        <v>96</v>
      </c>
      <c r="C15" t="e">
        <f>'INSCRIPTION JF'!J79&amp;", "&amp;'INSCRIPTION JF'!K79</f>
        <v>#N/A</v>
      </c>
      <c r="D15" t="e">
        <f>'INSCRIPTION JF'!J80&amp;", "&amp;'INSCRIPTION JF'!K80</f>
        <v>#N/A</v>
      </c>
      <c r="E15" t="e">
        <f>'INSCRIPTION JF'!J81&amp;", "&amp;'INSCRIPTION JF'!K81</f>
        <v>#N/A</v>
      </c>
      <c r="F15" t="e">
        <f>'INSCRIPTION JF'!J82&amp;", "&amp;'INSCRIPTION JF'!K82</f>
        <v>#N/A</v>
      </c>
      <c r="G15" t="e">
        <f>'INSCRIPTION JF'!J83&amp;", "&amp;'INSCRIPTION JF'!K83</f>
        <v>#N/A</v>
      </c>
      <c r="H15" t="e">
        <f>'INSCRIPTION JF'!J84&amp;", "&amp;'INSCRIPTION JF'!K84</f>
        <v>#N/A</v>
      </c>
      <c r="I15" t="e">
        <f>'INSCRIPTION JF'!J85&amp;", "&amp;'INSCRIPTION JF'!K85</f>
        <v>#N/A</v>
      </c>
      <c r="J15" t="e">
        <f>'INSCRIPTION JF'!J86&amp;", "&amp;'INSCRIPTION JF'!K86</f>
        <v>#N/A</v>
      </c>
      <c r="K15" t="e">
        <f>'INSCRIPTION JF'!J87&amp;", "&amp;'INSCRIPTION JF'!K87</f>
        <v>#N/A</v>
      </c>
    </row>
    <row r="16" spans="1:11">
      <c r="A16" t="str">
        <f>IF('INSCRIPTION JF'!C89="","",'INSCRIPTION JF'!C89)</f>
        <v/>
      </c>
      <c r="B16" t="s">
        <v>97</v>
      </c>
      <c r="C16" t="e">
        <f>'INSCRIPTION JF'!C91&amp;", "&amp;'INSCRIPTION JF'!D91</f>
        <v>#N/A</v>
      </c>
      <c r="D16" t="e">
        <f>'INSCRIPTION JF'!C92&amp;", "&amp;'INSCRIPTION JF'!D92</f>
        <v>#N/A</v>
      </c>
      <c r="E16" t="e">
        <f>'INSCRIPTION JF'!C93&amp;", "&amp;'INSCRIPTION JF'!D93</f>
        <v>#N/A</v>
      </c>
      <c r="F16" t="e">
        <f>'INSCRIPTION JF'!C94&amp;", "&amp;'INSCRIPTION JF'!D94</f>
        <v>#N/A</v>
      </c>
      <c r="G16" t="e">
        <f>'INSCRIPTION JF'!C95&amp;", "&amp;'INSCRIPTION JF'!D95</f>
        <v>#N/A</v>
      </c>
      <c r="H16" t="e">
        <f>'INSCRIPTION JF'!C96&amp;", "&amp;'INSCRIPTION JF'!D96</f>
        <v>#N/A</v>
      </c>
      <c r="I16" t="e">
        <f>'INSCRIPTION JF'!C97&amp;", "&amp;'INSCRIPTION JF'!D97</f>
        <v>#N/A</v>
      </c>
      <c r="J16" t="e">
        <f>'INSCRIPTION JF'!C98&amp;", "&amp;'INSCRIPTION JF'!D98</f>
        <v>#N/A</v>
      </c>
      <c r="K16" t="e">
        <f>'INSCRIPTION JF'!C99&amp;", "&amp;'INSCRIPTION JF'!D99</f>
        <v>#N/A</v>
      </c>
    </row>
    <row r="17" spans="1:11">
      <c r="A17" t="str">
        <f>IF('INSCRIPTION JF'!J89="","",'INSCRIPTION JF'!J89)</f>
        <v/>
      </c>
      <c r="B17" t="s">
        <v>98</v>
      </c>
      <c r="C17" t="e">
        <f>'INSCRIPTION JF'!J91&amp;", "&amp;'INSCRIPTION JF'!K91</f>
        <v>#N/A</v>
      </c>
      <c r="D17" t="e">
        <f>'INSCRIPTION JF'!J92&amp;", "&amp;'INSCRIPTION JF'!K92</f>
        <v>#N/A</v>
      </c>
      <c r="E17" t="e">
        <f>'INSCRIPTION JF'!J93&amp;", "&amp;'INSCRIPTION JF'!K93</f>
        <v>#N/A</v>
      </c>
      <c r="F17" t="e">
        <f>'INSCRIPTION JF'!J94&amp;", "&amp;'INSCRIPTION JF'!K94</f>
        <v>#N/A</v>
      </c>
      <c r="G17" t="e">
        <f>'INSCRIPTION JF'!J95&amp;", "&amp;'INSCRIPTION JF'!K95</f>
        <v>#N/A</v>
      </c>
      <c r="H17" t="e">
        <f>'INSCRIPTION JF'!J96&amp;", "&amp;'INSCRIPTION JF'!K96</f>
        <v>#N/A</v>
      </c>
      <c r="I17" t="e">
        <f>'INSCRIPTION JF'!J97&amp;", "&amp;'INSCRIPTION JF'!K97</f>
        <v>#N/A</v>
      </c>
      <c r="J17" t="e">
        <f>'INSCRIPTION JF'!J98&amp;", "&amp;'INSCRIPTION JF'!K98</f>
        <v>#N/A</v>
      </c>
      <c r="K17" t="e">
        <f>'INSCRIPTION JF'!J99&amp;", "&amp;'INSCRIPTION JF'!K99</f>
        <v>#N/A</v>
      </c>
    </row>
    <row r="18" spans="1:11">
      <c r="A18" t="str">
        <f>IF('INSCRIPTION JF'!C101="","",'INSCRIPTION JF'!C101)</f>
        <v/>
      </c>
      <c r="B18" t="s">
        <v>99</v>
      </c>
      <c r="C18" t="e">
        <f>'INSCRIPTION JF'!C103&amp;", "&amp;'INSCRIPTION JF'!D103</f>
        <v>#N/A</v>
      </c>
      <c r="D18" t="e">
        <f>'INSCRIPTION JF'!C104&amp;", "&amp;'INSCRIPTION JF'!D104</f>
        <v>#N/A</v>
      </c>
      <c r="E18" t="e">
        <f>'INSCRIPTION JF'!C105&amp;", "&amp;'INSCRIPTION JF'!D105</f>
        <v>#N/A</v>
      </c>
      <c r="F18" t="e">
        <f>'INSCRIPTION JF'!C106&amp;", "&amp;'INSCRIPTION JF'!D106</f>
        <v>#N/A</v>
      </c>
      <c r="G18" t="e">
        <f>'INSCRIPTION JF'!C107&amp;", "&amp;'INSCRIPTION JF'!D107</f>
        <v>#N/A</v>
      </c>
      <c r="H18" t="e">
        <f>'INSCRIPTION JF'!C108&amp;", "&amp;'INSCRIPTION JF'!D108</f>
        <v>#N/A</v>
      </c>
      <c r="I18" t="e">
        <f>'INSCRIPTION JF'!C109&amp;", "&amp;'INSCRIPTION JF'!D109</f>
        <v>#N/A</v>
      </c>
      <c r="J18" t="e">
        <f>'INSCRIPTION JF'!C110&amp;", "&amp;'INSCRIPTION JF'!D110</f>
        <v>#N/A</v>
      </c>
      <c r="K18" t="e">
        <f>'INSCRIPTION JF'!C111&amp;", "&amp;'INSCRIPTION JF'!D111</f>
        <v>#N/A</v>
      </c>
    </row>
    <row r="19" spans="1:11">
      <c r="A19" t="str">
        <f>IF('INSCRIPTION JF'!J101="","",'INSCRIPTION JF'!J101)</f>
        <v/>
      </c>
      <c r="B19" t="s">
        <v>100</v>
      </c>
      <c r="C19" t="e">
        <f>'INSCRIPTION JF'!J103&amp;", "&amp;'INSCRIPTION JF'!K103</f>
        <v>#N/A</v>
      </c>
      <c r="D19" t="e">
        <f>'INSCRIPTION JF'!J104&amp;", "&amp;'INSCRIPTION JF'!K104</f>
        <v>#N/A</v>
      </c>
      <c r="E19" t="e">
        <f>'INSCRIPTION JF'!J105&amp;", "&amp;'INSCRIPTION JF'!K105</f>
        <v>#N/A</v>
      </c>
      <c r="F19" t="e">
        <f>'INSCRIPTION JF'!J106&amp;", "&amp;'INSCRIPTION JF'!K106</f>
        <v>#N/A</v>
      </c>
      <c r="G19" t="e">
        <f>'INSCRIPTION JF'!J107&amp;", "&amp;'INSCRIPTION JF'!K107</f>
        <v>#N/A</v>
      </c>
      <c r="H19" t="e">
        <f>'INSCRIPTION JF'!J108&amp;", "&amp;'INSCRIPTION JF'!K108</f>
        <v>#N/A</v>
      </c>
      <c r="I19" t="e">
        <f>'INSCRIPTION JF'!J109&amp;", "&amp;'INSCRIPTION JF'!K109</f>
        <v>#N/A</v>
      </c>
      <c r="J19" t="e">
        <f>'INSCRIPTION JF'!J110&amp;", "&amp;'INSCRIPTION JF'!K110</f>
        <v>#N/A</v>
      </c>
      <c r="K19" t="e">
        <f>'INSCRIPTION JF'!J111&amp;", "&amp;'INSCRIPTION JF'!K111</f>
        <v>#N/A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C99"/>
  </sheetPr>
  <dimension ref="A1:K19"/>
  <sheetViews>
    <sheetView workbookViewId="0">
      <selection activeCell="I27" sqref="I27"/>
    </sheetView>
  </sheetViews>
  <sheetFormatPr baseColWidth="10" defaultRowHeight="14.5"/>
  <cols>
    <col min="1" max="11" width="20.6328125" customWidth="1"/>
  </cols>
  <sheetData>
    <row r="1" spans="1:11">
      <c r="A1" t="s">
        <v>120</v>
      </c>
    </row>
    <row r="2" spans="1:11">
      <c r="A2" t="str">
        <f>IF('INSCRIPTION MI'!C5="","",'INSCRIPTION MI'!C5)</f>
        <v/>
      </c>
      <c r="B2" t="s">
        <v>102</v>
      </c>
      <c r="C2" t="e">
        <f>'INSCRIPTION MI'!C7&amp;", "&amp;'INSCRIPTION MI'!D7</f>
        <v>#N/A</v>
      </c>
      <c r="D2" t="e">
        <f>'INSCRIPTION MI'!C8&amp;", "&amp;'INSCRIPTION MI'!D8</f>
        <v>#N/A</v>
      </c>
      <c r="E2" t="e">
        <f>'INSCRIPTION MI'!C9&amp;", "&amp;'INSCRIPTION MI'!D9</f>
        <v>#N/A</v>
      </c>
      <c r="F2" t="e">
        <f>'INSCRIPTION MI'!C10&amp;", "&amp;'INSCRIPTION MI'!D10</f>
        <v>#N/A</v>
      </c>
      <c r="G2" t="e">
        <f>'INSCRIPTION MI'!C11&amp;", "&amp;'INSCRIPTION MI'!D11</f>
        <v>#N/A</v>
      </c>
      <c r="H2" t="e">
        <f>'INSCRIPTION MI'!C12&amp;", "&amp;'INSCRIPTION MI'!D12</f>
        <v>#N/A</v>
      </c>
      <c r="I2" t="e">
        <f>'INSCRIPTION MI'!C13&amp;", "&amp;'INSCRIPTION MI'!D13</f>
        <v>#N/A</v>
      </c>
      <c r="J2" t="e">
        <f>'INSCRIPTION MI'!C14&amp;", "&amp;'INSCRIPTION MI'!D14</f>
        <v>#N/A</v>
      </c>
      <c r="K2" t="e">
        <f>'INSCRIPTION MI'!C15&amp;", "&amp;'INSCRIPTION MI'!D15</f>
        <v>#N/A</v>
      </c>
    </row>
    <row r="3" spans="1:11">
      <c r="A3" t="str">
        <f>IF('INSCRIPTION MI'!J5="","",'INSCRIPTION MI'!J5)</f>
        <v/>
      </c>
      <c r="B3" t="s">
        <v>103</v>
      </c>
      <c r="C3" t="e">
        <f>'INSCRIPTION MI'!J7&amp;", "&amp;'INSCRIPTION MI'!K7</f>
        <v>#N/A</v>
      </c>
      <c r="D3" t="e">
        <f>'INSCRIPTION MI'!J8&amp;", "&amp;'INSCRIPTION MI'!K8</f>
        <v>#N/A</v>
      </c>
      <c r="E3" t="e">
        <f>'INSCRIPTION MI'!J9&amp;", "&amp;'INSCRIPTION MI'!K9</f>
        <v>#N/A</v>
      </c>
      <c r="F3" t="e">
        <f>'INSCRIPTION MI'!J10&amp;", "&amp;'INSCRIPTION MI'!K10</f>
        <v>#N/A</v>
      </c>
      <c r="G3" t="e">
        <f>'INSCRIPTION MI'!J11&amp;", "&amp;'INSCRIPTION MI'!K11</f>
        <v>#N/A</v>
      </c>
      <c r="H3" t="e">
        <f>'INSCRIPTION MI'!J12&amp;", "&amp;'INSCRIPTION MI'!K12</f>
        <v>#N/A</v>
      </c>
      <c r="I3" t="e">
        <f>'INSCRIPTION MI'!J13&amp;", "&amp;'INSCRIPTION MI'!K13</f>
        <v>#N/A</v>
      </c>
      <c r="J3" t="e">
        <f>'INSCRIPTION MI'!J14&amp;", "&amp;'INSCRIPTION MI'!K14</f>
        <v>#N/A</v>
      </c>
      <c r="K3" t="e">
        <f>'INSCRIPTION MI'!J15&amp;", "&amp;'INSCRIPTION MI'!K15</f>
        <v>#N/A</v>
      </c>
    </row>
    <row r="4" spans="1:11">
      <c r="A4" t="str">
        <f>IF('INSCRIPTION MI'!C17="","",'INSCRIPTION MI'!C17)</f>
        <v/>
      </c>
      <c r="B4" t="s">
        <v>104</v>
      </c>
      <c r="C4" t="e">
        <f>'INSCRIPTION MI'!C19&amp;", "&amp;'INSCRIPTION MI'!D19</f>
        <v>#N/A</v>
      </c>
      <c r="D4" t="e">
        <f>'INSCRIPTION MI'!C20&amp;", "&amp;'INSCRIPTION MI'!D20</f>
        <v>#N/A</v>
      </c>
      <c r="E4" t="e">
        <f>'INSCRIPTION MI'!C21&amp;", "&amp;'INSCRIPTION MI'!D21</f>
        <v>#N/A</v>
      </c>
      <c r="F4" t="e">
        <f>'INSCRIPTION MI'!C22&amp;", "&amp;'INSCRIPTION MI'!D22</f>
        <v>#N/A</v>
      </c>
      <c r="G4" t="e">
        <f>'INSCRIPTION MI'!C23&amp;", "&amp;'INSCRIPTION MI'!D23</f>
        <v>#N/A</v>
      </c>
      <c r="H4" t="e">
        <f>'INSCRIPTION MI'!C24&amp;", "&amp;'INSCRIPTION MI'!D24</f>
        <v>#N/A</v>
      </c>
      <c r="I4" t="e">
        <f>'INSCRIPTION MI'!C25&amp;", "&amp;'INSCRIPTION MI'!D25</f>
        <v>#N/A</v>
      </c>
      <c r="J4" t="e">
        <f>'INSCRIPTION MI'!C26&amp;", "&amp;'INSCRIPTION MI'!D26</f>
        <v>#N/A</v>
      </c>
      <c r="K4" t="e">
        <f>'INSCRIPTION MI'!C27&amp;", "&amp;'INSCRIPTION MI'!D27</f>
        <v>#N/A</v>
      </c>
    </row>
    <row r="5" spans="1:11">
      <c r="A5" t="str">
        <f>IF('INSCRIPTION MI'!J17="","",'INSCRIPTION MI'!J17)</f>
        <v/>
      </c>
      <c r="B5" t="s">
        <v>105</v>
      </c>
      <c r="C5" t="e">
        <f>'INSCRIPTION MI'!J19&amp;", "&amp;'INSCRIPTION MI'!K19</f>
        <v>#N/A</v>
      </c>
      <c r="D5" t="e">
        <f>'INSCRIPTION MI'!J20&amp;", "&amp;'INSCRIPTION MI'!K20</f>
        <v>#N/A</v>
      </c>
      <c r="E5" t="e">
        <f>'INSCRIPTION MI'!J21&amp;", "&amp;'INSCRIPTION MI'!K21</f>
        <v>#N/A</v>
      </c>
      <c r="F5" t="e">
        <f>'INSCRIPTION MI'!J22&amp;", "&amp;'INSCRIPTION MI'!K22</f>
        <v>#N/A</v>
      </c>
      <c r="G5" t="e">
        <f>'INSCRIPTION MI'!J23&amp;", "&amp;'INSCRIPTION MI'!K23</f>
        <v>#N/A</v>
      </c>
      <c r="H5" t="e">
        <f>'INSCRIPTION MI'!J24&amp;", "&amp;'INSCRIPTION MI'!K24</f>
        <v>#N/A</v>
      </c>
      <c r="I5" t="e">
        <f>'INSCRIPTION MI'!J25&amp;", "&amp;'INSCRIPTION MI'!K25</f>
        <v>#N/A</v>
      </c>
      <c r="J5" t="e">
        <f>'INSCRIPTION MI'!J26&amp;", "&amp;'INSCRIPTION MI'!K26</f>
        <v>#N/A</v>
      </c>
      <c r="K5" t="e">
        <f>'INSCRIPTION MI'!J27&amp;", "&amp;'INSCRIPTION MI'!K27</f>
        <v>#N/A</v>
      </c>
    </row>
    <row r="6" spans="1:11">
      <c r="A6" t="str">
        <f>IF('INSCRIPTION MI'!C29="","",'INSCRIPTION MI'!C29)</f>
        <v/>
      </c>
      <c r="B6" t="s">
        <v>106</v>
      </c>
      <c r="C6" t="e">
        <f>'INSCRIPTION MI'!C31&amp;", "&amp;'INSCRIPTION MI'!D31</f>
        <v>#N/A</v>
      </c>
      <c r="D6" t="e">
        <f>'INSCRIPTION MI'!C32&amp;", "&amp;'INSCRIPTION MI'!D32</f>
        <v>#N/A</v>
      </c>
      <c r="E6" t="e">
        <f>'INSCRIPTION MI'!C33&amp;", "&amp;'INSCRIPTION MI'!D33</f>
        <v>#N/A</v>
      </c>
      <c r="F6" t="e">
        <f>'INSCRIPTION MI'!C34&amp;", "&amp;'INSCRIPTION MI'!D34</f>
        <v>#N/A</v>
      </c>
      <c r="G6" t="e">
        <f>'INSCRIPTION MI'!C35&amp;", "&amp;'INSCRIPTION MI'!D35</f>
        <v>#N/A</v>
      </c>
      <c r="H6" t="e">
        <f>'INSCRIPTION MI'!C36&amp;", "&amp;'INSCRIPTION MI'!D36</f>
        <v>#N/A</v>
      </c>
      <c r="I6" t="e">
        <f>'INSCRIPTION MI'!C37&amp;", "&amp;'INSCRIPTION MI'!D37</f>
        <v>#N/A</v>
      </c>
      <c r="J6" t="e">
        <f>'INSCRIPTION MI'!C38&amp;", "&amp;'INSCRIPTION MI'!D38</f>
        <v>#N/A</v>
      </c>
      <c r="K6" t="e">
        <f>'INSCRIPTION MI'!C39&amp;", "&amp;'INSCRIPTION MI'!D39</f>
        <v>#N/A</v>
      </c>
    </row>
    <row r="7" spans="1:11">
      <c r="A7" t="str">
        <f>IF('INSCRIPTION MI'!J29="","",'INSCRIPTION MI'!J29)</f>
        <v/>
      </c>
      <c r="B7" t="s">
        <v>107</v>
      </c>
      <c r="C7" t="e">
        <f>'INSCRIPTION MI'!J31&amp;", "&amp;'INSCRIPTION MI'!K31</f>
        <v>#N/A</v>
      </c>
      <c r="D7" t="e">
        <f>'INSCRIPTION MI'!J32&amp;", "&amp;'INSCRIPTION MI'!K32</f>
        <v>#N/A</v>
      </c>
      <c r="E7" t="e">
        <f>'INSCRIPTION MI'!J33&amp;", "&amp;'INSCRIPTION MI'!K33</f>
        <v>#N/A</v>
      </c>
      <c r="F7" t="e">
        <f>'INSCRIPTION MI'!J34&amp;", "&amp;'INSCRIPTION MI'!K34</f>
        <v>#N/A</v>
      </c>
      <c r="G7" t="e">
        <f>'INSCRIPTION MI'!J35&amp;", "&amp;'INSCRIPTION MI'!K35</f>
        <v>#N/A</v>
      </c>
      <c r="H7" t="e">
        <f>'INSCRIPTION MI'!J36&amp;", "&amp;'INSCRIPTION MI'!K36</f>
        <v>#N/A</v>
      </c>
      <c r="I7" t="e">
        <f>'INSCRIPTION MI'!J37&amp;", "&amp;'INSCRIPTION MI'!K37</f>
        <v>#N/A</v>
      </c>
      <c r="J7" t="e">
        <f>'INSCRIPTION MI'!J38&amp;", "&amp;'INSCRIPTION MI'!K38</f>
        <v>#N/A</v>
      </c>
      <c r="K7" t="e">
        <f>'INSCRIPTION MI'!J39&amp;", "&amp;'INSCRIPTION MI'!K39</f>
        <v>#N/A</v>
      </c>
    </row>
    <row r="8" spans="1:11">
      <c r="A8" t="str">
        <f>IF('INSCRIPTION MI'!C41="","",'INSCRIPTION MI'!C41)</f>
        <v/>
      </c>
      <c r="B8" t="s">
        <v>108</v>
      </c>
      <c r="C8" t="e">
        <f>'INSCRIPTION MI'!C43&amp;", "&amp;'INSCRIPTION MI'!D43</f>
        <v>#N/A</v>
      </c>
      <c r="D8" t="e">
        <f>'INSCRIPTION MI'!C44&amp;", "&amp;'INSCRIPTION MI'!D44</f>
        <v>#N/A</v>
      </c>
      <c r="E8" t="e">
        <f>'INSCRIPTION MI'!C45&amp;", "&amp;'INSCRIPTION MI'!D45</f>
        <v>#N/A</v>
      </c>
      <c r="F8" t="e">
        <f>'INSCRIPTION MI'!C46&amp;", "&amp;'INSCRIPTION MI'!D46</f>
        <v>#N/A</v>
      </c>
      <c r="G8" t="e">
        <f>'INSCRIPTION MI'!C47&amp;", "&amp;'INSCRIPTION MI'!D47</f>
        <v>#N/A</v>
      </c>
      <c r="H8" t="e">
        <f>'INSCRIPTION MI'!C48&amp;", "&amp;'INSCRIPTION MI'!D48</f>
        <v>#N/A</v>
      </c>
      <c r="I8" t="e">
        <f>'INSCRIPTION MI'!C49&amp;", "&amp;'INSCRIPTION MI'!D49</f>
        <v>#N/A</v>
      </c>
      <c r="J8" t="e">
        <f>'INSCRIPTION MI'!C50&amp;", "&amp;'INSCRIPTION MI'!D50</f>
        <v>#N/A</v>
      </c>
      <c r="K8" t="e">
        <f>'INSCRIPTION MI'!C51&amp;", "&amp;'INSCRIPTION MI'!D51</f>
        <v>#N/A</v>
      </c>
    </row>
    <row r="9" spans="1:11">
      <c r="A9" t="str">
        <f>IF('INSCRIPTION MI'!J41="","",'INSCRIPTION MI'!J41)</f>
        <v/>
      </c>
      <c r="B9" t="s">
        <v>109</v>
      </c>
      <c r="C9" t="e">
        <f>'INSCRIPTION MI'!J43&amp;", "&amp;'INSCRIPTION MI'!K43</f>
        <v>#N/A</v>
      </c>
      <c r="D9" t="e">
        <f>'INSCRIPTION MI'!J44&amp;", "&amp;'INSCRIPTION MI'!K44</f>
        <v>#N/A</v>
      </c>
      <c r="E9" t="e">
        <f>'INSCRIPTION MI'!J45&amp;", "&amp;'INSCRIPTION MI'!K45</f>
        <v>#N/A</v>
      </c>
      <c r="F9" t="e">
        <f>'INSCRIPTION MI'!J46&amp;", "&amp;'INSCRIPTION MI'!K46</f>
        <v>#N/A</v>
      </c>
      <c r="G9" t="e">
        <f>'INSCRIPTION MI'!J47&amp;", "&amp;'INSCRIPTION MI'!K47</f>
        <v>#N/A</v>
      </c>
      <c r="H9" t="e">
        <f>'INSCRIPTION MI'!J48&amp;", "&amp;'INSCRIPTION MI'!K48</f>
        <v>#N/A</v>
      </c>
      <c r="I9" t="e">
        <f>'INSCRIPTION MI'!J49&amp;", "&amp;'INSCRIPTION MI'!K49</f>
        <v>#N/A</v>
      </c>
      <c r="J9" t="e">
        <f>'INSCRIPTION MI'!J50&amp;", "&amp;'INSCRIPTION MI'!K50</f>
        <v>#N/A</v>
      </c>
      <c r="K9" t="e">
        <f>'INSCRIPTION MI'!J51&amp;", "&amp;'INSCRIPTION MI'!K51</f>
        <v>#N/A</v>
      </c>
    </row>
    <row r="10" spans="1:11">
      <c r="A10" t="str">
        <f>IF('INSCRIPTION MI'!C53="","",'INSCRIPTION MI'!C53)</f>
        <v/>
      </c>
      <c r="B10" t="s">
        <v>110</v>
      </c>
      <c r="C10" t="e">
        <f>'INSCRIPTION MI'!C55&amp;", "&amp;'INSCRIPTION MI'!D55</f>
        <v>#N/A</v>
      </c>
      <c r="D10" t="e">
        <f>'INSCRIPTION MI'!C56&amp;", "&amp;'INSCRIPTION MI'!D56</f>
        <v>#N/A</v>
      </c>
      <c r="E10" t="e">
        <f>'INSCRIPTION MI'!C57&amp;", "&amp;'INSCRIPTION MI'!D57</f>
        <v>#N/A</v>
      </c>
      <c r="F10" t="e">
        <f>'INSCRIPTION MI'!C58&amp;", "&amp;'INSCRIPTION MI'!D58</f>
        <v>#N/A</v>
      </c>
      <c r="G10" t="e">
        <f>'INSCRIPTION MI'!C59&amp;", "&amp;'INSCRIPTION MI'!D59</f>
        <v>#N/A</v>
      </c>
      <c r="H10" t="e">
        <f>'INSCRIPTION MI'!C60&amp;", "&amp;'INSCRIPTION MI'!D60</f>
        <v>#N/A</v>
      </c>
      <c r="I10" t="e">
        <f>'INSCRIPTION MI'!C61&amp;", "&amp;'INSCRIPTION MI'!D61</f>
        <v>#N/A</v>
      </c>
      <c r="J10" t="e">
        <f>'INSCRIPTION MI'!C62&amp;", "&amp;'INSCRIPTION MI'!D62</f>
        <v>#N/A</v>
      </c>
      <c r="K10" t="e">
        <f>'INSCRIPTION MI'!C63&amp;", "&amp;'INSCRIPTION MI'!D63</f>
        <v>#N/A</v>
      </c>
    </row>
    <row r="11" spans="1:11">
      <c r="A11" t="str">
        <f>IF('INSCRIPTION MI'!J53="","",'INSCRIPTION MI'!J53)</f>
        <v/>
      </c>
      <c r="B11" t="s">
        <v>111</v>
      </c>
      <c r="C11" t="e">
        <f>'INSCRIPTION MI'!J55&amp;", "&amp;'INSCRIPTION MI'!K55</f>
        <v>#N/A</v>
      </c>
      <c r="D11" t="e">
        <f>'INSCRIPTION MI'!J56&amp;", "&amp;'INSCRIPTION MI'!K56</f>
        <v>#N/A</v>
      </c>
      <c r="E11" t="e">
        <f>'INSCRIPTION MI'!J57&amp;", "&amp;'INSCRIPTION MI'!K57</f>
        <v>#N/A</v>
      </c>
      <c r="F11" t="e">
        <f>'INSCRIPTION MI'!J58&amp;", "&amp;'INSCRIPTION MI'!K58</f>
        <v>#N/A</v>
      </c>
      <c r="G11" t="e">
        <f>'INSCRIPTION MI'!J59&amp;", "&amp;'INSCRIPTION MI'!K59</f>
        <v>#N/A</v>
      </c>
      <c r="H11" t="e">
        <f>'INSCRIPTION MI'!J60&amp;", "&amp;'INSCRIPTION MI'!K60</f>
        <v>#N/A</v>
      </c>
      <c r="I11" t="e">
        <f>'INSCRIPTION MI'!J61&amp;", "&amp;'INSCRIPTION MI'!K61</f>
        <v>#N/A</v>
      </c>
      <c r="J11" t="e">
        <f>'INSCRIPTION MI'!J62&amp;", "&amp;'INSCRIPTION MI'!K62</f>
        <v>#N/A</v>
      </c>
      <c r="K11" t="e">
        <f>'INSCRIPTION MI'!J63&amp;", "&amp;'INSCRIPTION MI'!K63</f>
        <v>#N/A</v>
      </c>
    </row>
    <row r="12" spans="1:11">
      <c r="A12" t="str">
        <f>IF('INSCRIPTION MI'!C65="","",'INSCRIPTION MI'!C65)</f>
        <v/>
      </c>
      <c r="B12" t="s">
        <v>112</v>
      </c>
      <c r="C12" t="e">
        <f>'INSCRIPTION MI'!C67&amp;", "&amp;'INSCRIPTION MI'!D67</f>
        <v>#N/A</v>
      </c>
      <c r="D12" t="e">
        <f>'INSCRIPTION MI'!C68&amp;", "&amp;'INSCRIPTION MI'!D68</f>
        <v>#N/A</v>
      </c>
      <c r="E12" t="e">
        <f>'INSCRIPTION MI'!C69&amp;", "&amp;'INSCRIPTION MI'!D69</f>
        <v>#N/A</v>
      </c>
      <c r="F12" t="e">
        <f>'INSCRIPTION MI'!C70&amp;", "&amp;'INSCRIPTION MI'!D70</f>
        <v>#N/A</v>
      </c>
      <c r="G12" t="e">
        <f>'INSCRIPTION MI'!C71&amp;", "&amp;'INSCRIPTION MI'!D71</f>
        <v>#N/A</v>
      </c>
      <c r="H12" t="e">
        <f>'INSCRIPTION MI'!C72&amp;", "&amp;'INSCRIPTION MI'!D72</f>
        <v>#N/A</v>
      </c>
      <c r="I12" t="e">
        <f>'INSCRIPTION MI'!C73&amp;", "&amp;'INSCRIPTION MI'!D73</f>
        <v>#N/A</v>
      </c>
      <c r="J12" t="e">
        <f>'INSCRIPTION MI'!C74&amp;", "&amp;'INSCRIPTION MI'!D74</f>
        <v>#N/A</v>
      </c>
      <c r="K12" t="e">
        <f>'INSCRIPTION MI'!C75&amp;", "&amp;'INSCRIPTION MI'!D75</f>
        <v>#N/A</v>
      </c>
    </row>
    <row r="13" spans="1:11">
      <c r="A13" t="str">
        <f>IF('INSCRIPTION MI'!J65="","",'INSCRIPTION MI'!J65)</f>
        <v/>
      </c>
      <c r="B13" t="s">
        <v>113</v>
      </c>
      <c r="C13" t="e">
        <f>'INSCRIPTION MI'!J67&amp;", "&amp;'INSCRIPTION MI'!K67</f>
        <v>#N/A</v>
      </c>
      <c r="D13" t="e">
        <f>'INSCRIPTION MI'!J68&amp;", "&amp;'INSCRIPTION MI'!K68</f>
        <v>#N/A</v>
      </c>
      <c r="E13" t="e">
        <f>'INSCRIPTION MI'!J69&amp;", "&amp;'INSCRIPTION MI'!K69</f>
        <v>#N/A</v>
      </c>
      <c r="F13" t="e">
        <f>'INSCRIPTION MI'!J70&amp;", "&amp;'INSCRIPTION MI'!K70</f>
        <v>#N/A</v>
      </c>
      <c r="G13" t="e">
        <f>'INSCRIPTION MI'!J71&amp;", "&amp;'INSCRIPTION MI'!K71</f>
        <v>#N/A</v>
      </c>
      <c r="H13" t="e">
        <f>'INSCRIPTION MI'!J72&amp;", "&amp;'INSCRIPTION MI'!K72</f>
        <v>#N/A</v>
      </c>
      <c r="I13" t="e">
        <f>'INSCRIPTION MI'!J73&amp;", "&amp;'INSCRIPTION MI'!K73</f>
        <v>#N/A</v>
      </c>
      <c r="J13" t="e">
        <f>'INSCRIPTION MI'!J74&amp;", "&amp;'INSCRIPTION MI'!K74</f>
        <v>#N/A</v>
      </c>
      <c r="K13" t="e">
        <f>'INSCRIPTION MI'!J75&amp;", "&amp;'INSCRIPTION MI'!K75</f>
        <v>#N/A</v>
      </c>
    </row>
    <row r="14" spans="1:11">
      <c r="A14" t="str">
        <f>IF('INSCRIPTION MI'!C77="","",'INSCRIPTION MI'!C77)</f>
        <v/>
      </c>
      <c r="B14" t="s">
        <v>114</v>
      </c>
      <c r="C14" t="e">
        <f>'INSCRIPTION MI'!C79&amp;", "&amp;'INSCRIPTION MI'!D79</f>
        <v>#N/A</v>
      </c>
      <c r="D14" t="e">
        <f>'INSCRIPTION MI'!C80&amp;", "&amp;'INSCRIPTION MI'!D80</f>
        <v>#N/A</v>
      </c>
      <c r="E14" t="e">
        <f>'INSCRIPTION MI'!C81&amp;", "&amp;'INSCRIPTION MI'!D81</f>
        <v>#N/A</v>
      </c>
      <c r="F14" t="e">
        <f>'INSCRIPTION MI'!C82&amp;", "&amp;'INSCRIPTION MI'!D82</f>
        <v>#N/A</v>
      </c>
      <c r="G14" t="e">
        <f>'INSCRIPTION MI'!C83&amp;", "&amp;'INSCRIPTION MI'!D83</f>
        <v>#N/A</v>
      </c>
      <c r="H14" t="e">
        <f>'INSCRIPTION MI'!C84&amp;", "&amp;'INSCRIPTION MI'!D84</f>
        <v>#N/A</v>
      </c>
      <c r="I14" t="e">
        <f>'INSCRIPTION MI'!C85&amp;", "&amp;'INSCRIPTION MI'!D85</f>
        <v>#N/A</v>
      </c>
      <c r="J14" t="e">
        <f>'INSCRIPTION MI'!C86&amp;", "&amp;'INSCRIPTION MI'!D86</f>
        <v>#N/A</v>
      </c>
      <c r="K14" t="e">
        <f>'INSCRIPTION MI'!C87&amp;", "&amp;'INSCRIPTION MI'!D87</f>
        <v>#N/A</v>
      </c>
    </row>
    <row r="15" spans="1:11">
      <c r="A15" t="str">
        <f>IF('INSCRIPTION MI'!J77="","",'INSCRIPTION MI'!J77)</f>
        <v/>
      </c>
      <c r="B15" t="s">
        <v>115</v>
      </c>
      <c r="C15" t="e">
        <f>'INSCRIPTION MI'!J79&amp;", "&amp;'INSCRIPTION MI'!K79</f>
        <v>#N/A</v>
      </c>
      <c r="D15" t="e">
        <f>'INSCRIPTION MI'!J80&amp;", "&amp;'INSCRIPTION MI'!K80</f>
        <v>#N/A</v>
      </c>
      <c r="E15" t="e">
        <f>'INSCRIPTION MI'!J81&amp;", "&amp;'INSCRIPTION MI'!K81</f>
        <v>#N/A</v>
      </c>
      <c r="F15" t="e">
        <f>'INSCRIPTION MI'!J82&amp;", "&amp;'INSCRIPTION MI'!K82</f>
        <v>#N/A</v>
      </c>
      <c r="G15" t="e">
        <f>'INSCRIPTION MI'!J83&amp;", "&amp;'INSCRIPTION MI'!K83</f>
        <v>#N/A</v>
      </c>
      <c r="H15" t="e">
        <f>'INSCRIPTION MI'!J84&amp;", "&amp;'INSCRIPTION MI'!K84</f>
        <v>#N/A</v>
      </c>
      <c r="I15" t="e">
        <f>'INSCRIPTION MI'!J85&amp;", "&amp;'INSCRIPTION MI'!K85</f>
        <v>#N/A</v>
      </c>
      <c r="J15" t="e">
        <f>'INSCRIPTION MI'!J86&amp;", "&amp;'INSCRIPTION MI'!K86</f>
        <v>#N/A</v>
      </c>
      <c r="K15" t="e">
        <f>'INSCRIPTION MI'!J87&amp;", "&amp;'INSCRIPTION MI'!K87</f>
        <v>#N/A</v>
      </c>
    </row>
    <row r="16" spans="1:11">
      <c r="A16" t="str">
        <f>IF('INSCRIPTION MI'!C89="","",'INSCRIPTION MI'!C89)</f>
        <v/>
      </c>
      <c r="B16" t="s">
        <v>116</v>
      </c>
      <c r="C16" t="e">
        <f>'INSCRIPTION MI'!C91&amp;", "&amp;'INSCRIPTION MI'!D91</f>
        <v>#N/A</v>
      </c>
      <c r="D16" t="e">
        <f>'INSCRIPTION MI'!C92&amp;", "&amp;'INSCRIPTION MI'!D92</f>
        <v>#N/A</v>
      </c>
      <c r="E16" t="e">
        <f>'INSCRIPTION MI'!C93&amp;", "&amp;'INSCRIPTION MI'!D93</f>
        <v>#N/A</v>
      </c>
      <c r="F16" t="e">
        <f>'INSCRIPTION MI'!C94&amp;", "&amp;'INSCRIPTION MI'!D94</f>
        <v>#N/A</v>
      </c>
      <c r="G16" t="e">
        <f>'INSCRIPTION MI'!C95&amp;", "&amp;'INSCRIPTION MI'!D95</f>
        <v>#N/A</v>
      </c>
      <c r="H16" t="e">
        <f>'INSCRIPTION MI'!C96&amp;", "&amp;'INSCRIPTION MI'!D96</f>
        <v>#N/A</v>
      </c>
      <c r="I16" t="e">
        <f>'INSCRIPTION MI'!C97&amp;", "&amp;'INSCRIPTION MI'!D97</f>
        <v>#N/A</v>
      </c>
      <c r="J16" t="e">
        <f>'INSCRIPTION MI'!C98&amp;", "&amp;'INSCRIPTION MI'!D98</f>
        <v>#N/A</v>
      </c>
      <c r="K16" t="e">
        <f>'INSCRIPTION MI'!C99&amp;", "&amp;'INSCRIPTION MI'!D99</f>
        <v>#N/A</v>
      </c>
    </row>
    <row r="17" spans="1:11">
      <c r="A17" t="str">
        <f>IF('INSCRIPTION MI'!J89="","",'INSCRIPTION MI'!J89)</f>
        <v/>
      </c>
      <c r="B17" t="s">
        <v>117</v>
      </c>
      <c r="C17" t="e">
        <f>'INSCRIPTION MI'!J91&amp;", "&amp;'INSCRIPTION MI'!K91</f>
        <v>#N/A</v>
      </c>
      <c r="D17" t="e">
        <f>'INSCRIPTION MI'!J92&amp;", "&amp;'INSCRIPTION MI'!K92</f>
        <v>#N/A</v>
      </c>
      <c r="E17" t="e">
        <f>'INSCRIPTION MI'!J93&amp;", "&amp;'INSCRIPTION MI'!K93</f>
        <v>#N/A</v>
      </c>
      <c r="F17" t="e">
        <f>'INSCRIPTION MI'!J94&amp;", "&amp;'INSCRIPTION MI'!K94</f>
        <v>#N/A</v>
      </c>
      <c r="G17" t="e">
        <f>'INSCRIPTION MI'!J95&amp;", "&amp;'INSCRIPTION MI'!K95</f>
        <v>#N/A</v>
      </c>
      <c r="H17" t="e">
        <f>'INSCRIPTION MI'!J96&amp;", "&amp;'INSCRIPTION MI'!K96</f>
        <v>#N/A</v>
      </c>
      <c r="I17" t="e">
        <f>'INSCRIPTION MI'!J97&amp;", "&amp;'INSCRIPTION MI'!K97</f>
        <v>#N/A</v>
      </c>
      <c r="J17" t="e">
        <f>'INSCRIPTION MI'!J98&amp;", "&amp;'INSCRIPTION MI'!K98</f>
        <v>#N/A</v>
      </c>
      <c r="K17" t="e">
        <f>'INSCRIPTION MI'!J99&amp;", "&amp;'INSCRIPTION MI'!K99</f>
        <v>#N/A</v>
      </c>
    </row>
    <row r="18" spans="1:11">
      <c r="A18" t="str">
        <f>IF('INSCRIPTION MI'!C101="","",'INSCRIPTION MI'!C101)</f>
        <v/>
      </c>
      <c r="B18" t="s">
        <v>118</v>
      </c>
      <c r="C18" t="e">
        <f>'INSCRIPTION MI'!C103&amp;", "&amp;'INSCRIPTION MI'!D103</f>
        <v>#N/A</v>
      </c>
      <c r="D18" t="e">
        <f>'INSCRIPTION MI'!C104&amp;", "&amp;'INSCRIPTION MI'!D104</f>
        <v>#N/A</v>
      </c>
      <c r="E18" t="e">
        <f>'INSCRIPTION MI'!C105&amp;", "&amp;'INSCRIPTION MI'!D105</f>
        <v>#N/A</v>
      </c>
      <c r="F18" t="e">
        <f>'INSCRIPTION MI'!C106&amp;", "&amp;'INSCRIPTION MI'!D106</f>
        <v>#N/A</v>
      </c>
      <c r="G18" t="e">
        <f>'INSCRIPTION MI'!C107&amp;", "&amp;'INSCRIPTION MI'!D107</f>
        <v>#N/A</v>
      </c>
      <c r="H18" t="e">
        <f>'INSCRIPTION MI'!C108&amp;", "&amp;'INSCRIPTION MI'!D108</f>
        <v>#N/A</v>
      </c>
      <c r="I18" t="e">
        <f>'INSCRIPTION MI'!C109&amp;", "&amp;'INSCRIPTION MI'!D109</f>
        <v>#N/A</v>
      </c>
      <c r="J18" t="e">
        <f>'INSCRIPTION MI'!C110&amp;", "&amp;'INSCRIPTION MI'!D110</f>
        <v>#N/A</v>
      </c>
      <c r="K18" t="e">
        <f>'INSCRIPTION MI'!C111&amp;", "&amp;'INSCRIPTION MI'!D111</f>
        <v>#N/A</v>
      </c>
    </row>
    <row r="19" spans="1:11">
      <c r="A19" t="str">
        <f>IF('INSCRIPTION MI'!J101="","",'INSCRIPTION MI'!J101)</f>
        <v/>
      </c>
      <c r="B19" t="s">
        <v>119</v>
      </c>
      <c r="C19" t="e">
        <f>'INSCRIPTION MI'!J103&amp;", "&amp;'INSCRIPTION MI'!K103</f>
        <v>#N/A</v>
      </c>
      <c r="D19" t="e">
        <f>'INSCRIPTION MI'!J104&amp;", "&amp;'INSCRIPTION MI'!K104</f>
        <v>#N/A</v>
      </c>
      <c r="E19" t="e">
        <f>'INSCRIPTION MI'!J105&amp;", "&amp;'INSCRIPTION MI'!K105</f>
        <v>#N/A</v>
      </c>
      <c r="F19" t="e">
        <f>'INSCRIPTION MI'!J106&amp;", "&amp;'INSCRIPTION MI'!K106</f>
        <v>#N/A</v>
      </c>
      <c r="G19" t="e">
        <f>'INSCRIPTION MI'!J107&amp;", "&amp;'INSCRIPTION MI'!K107</f>
        <v>#N/A</v>
      </c>
      <c r="H19" t="e">
        <f>'INSCRIPTION MI'!J108&amp;", "&amp;'INSCRIPTION MI'!K108</f>
        <v>#N/A</v>
      </c>
      <c r="I19" t="e">
        <f>'INSCRIPTION MI'!J109&amp;", "&amp;'INSCRIPTION MI'!K109</f>
        <v>#N/A</v>
      </c>
      <c r="J19" t="e">
        <f>'INSCRIPTION MI'!J110&amp;", "&amp;'INSCRIPTION MI'!K110</f>
        <v>#N/A</v>
      </c>
      <c r="K19" t="e">
        <f>'INSCRIPTION MI'!J111&amp;", "&amp;'INSCRIPTION MI'!K111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41"/>
  <sheetViews>
    <sheetView zoomScale="115" zoomScaleNormal="115" workbookViewId="0">
      <selection activeCell="A2" sqref="A2"/>
    </sheetView>
  </sheetViews>
  <sheetFormatPr baseColWidth="10" defaultRowHeight="14.5"/>
  <cols>
    <col min="1" max="1" width="15" customWidth="1"/>
    <col min="2" max="2" width="17.453125" customWidth="1"/>
    <col min="3" max="3" width="15.90625" customWidth="1"/>
    <col min="4" max="4" width="10.36328125" customWidth="1"/>
    <col min="5" max="5" width="38.36328125" bestFit="1" customWidth="1"/>
  </cols>
  <sheetData>
    <row r="1" spans="1:5" ht="15" thickBot="1">
      <c r="A1" s="1" t="s">
        <v>0</v>
      </c>
      <c r="B1" s="2" t="s">
        <v>1</v>
      </c>
      <c r="C1" s="2" t="s">
        <v>2</v>
      </c>
      <c r="D1" s="2" t="s">
        <v>5</v>
      </c>
      <c r="E1" s="2" t="s">
        <v>3</v>
      </c>
    </row>
    <row r="2" spans="1:5">
      <c r="A2" s="3"/>
      <c r="B2" s="3"/>
      <c r="C2" s="3"/>
      <c r="D2" s="3"/>
      <c r="E2" s="3"/>
    </row>
    <row r="3" spans="1:5">
      <c r="A3" s="4"/>
      <c r="B3" s="4"/>
      <c r="C3" s="4"/>
      <c r="D3" s="4"/>
      <c r="E3" s="4"/>
    </row>
    <row r="4" spans="1:5">
      <c r="A4" s="4"/>
      <c r="B4" s="4"/>
      <c r="C4" s="4"/>
      <c r="D4" s="4"/>
      <c r="E4" s="4"/>
    </row>
    <row r="5" spans="1:5">
      <c r="A5" s="4"/>
      <c r="B5" s="4"/>
      <c r="C5" s="4"/>
      <c r="D5" s="4"/>
      <c r="E5" s="4"/>
    </row>
    <row r="6" spans="1:5">
      <c r="A6" s="4"/>
      <c r="B6" s="4"/>
      <c r="C6" s="4"/>
      <c r="D6" s="4"/>
      <c r="E6" s="4"/>
    </row>
    <row r="7" spans="1:5">
      <c r="A7" s="4"/>
      <c r="B7" s="4"/>
      <c r="C7" s="4"/>
      <c r="D7" s="4"/>
      <c r="E7" s="4"/>
    </row>
    <row r="8" spans="1:5">
      <c r="A8" s="4"/>
      <c r="B8" s="4"/>
      <c r="C8" s="4"/>
      <c r="D8" s="4"/>
      <c r="E8" s="4"/>
    </row>
    <row r="9" spans="1:5">
      <c r="A9" s="4"/>
      <c r="B9" s="4"/>
      <c r="C9" s="4"/>
      <c r="D9" s="4"/>
      <c r="E9" s="4"/>
    </row>
    <row r="10" spans="1:5">
      <c r="A10" s="4"/>
      <c r="B10" s="4"/>
      <c r="C10" s="4"/>
      <c r="D10" s="4"/>
      <c r="E10" s="4"/>
    </row>
    <row r="11" spans="1:5">
      <c r="A11" s="4"/>
      <c r="B11" s="4"/>
      <c r="C11" s="4"/>
      <c r="D11" s="4"/>
      <c r="E11" s="4"/>
    </row>
    <row r="12" spans="1:5">
      <c r="A12" s="4"/>
      <c r="B12" s="4"/>
      <c r="C12" s="4"/>
      <c r="D12" s="4"/>
      <c r="E12" s="4"/>
    </row>
    <row r="13" spans="1:5">
      <c r="A13" s="4"/>
      <c r="B13" s="4"/>
      <c r="C13" s="4"/>
      <c r="D13" s="4"/>
      <c r="E13" s="4"/>
    </row>
    <row r="14" spans="1:5">
      <c r="A14" s="4"/>
      <c r="B14" s="4"/>
      <c r="C14" s="4"/>
      <c r="D14" s="4"/>
      <c r="E14" s="4"/>
    </row>
    <row r="15" spans="1:5">
      <c r="A15" s="4"/>
      <c r="B15" s="4"/>
      <c r="C15" s="4"/>
      <c r="D15" s="4"/>
      <c r="E15" s="4"/>
    </row>
    <row r="16" spans="1:5">
      <c r="A16" s="4"/>
      <c r="B16" s="4"/>
      <c r="C16" s="4"/>
      <c r="D16" s="4"/>
      <c r="E16" s="4"/>
    </row>
    <row r="17" spans="1:5">
      <c r="A17" s="4"/>
      <c r="B17" s="4"/>
      <c r="C17" s="4"/>
      <c r="D17" s="4"/>
      <c r="E17" s="4"/>
    </row>
    <row r="18" spans="1:5">
      <c r="A18" s="4"/>
      <c r="B18" s="4"/>
      <c r="C18" s="4"/>
      <c r="D18" s="4"/>
      <c r="E18" s="4"/>
    </row>
    <row r="19" spans="1:5">
      <c r="A19" s="4"/>
      <c r="B19" s="4"/>
      <c r="C19" s="4"/>
      <c r="D19" s="4"/>
      <c r="E19" s="4"/>
    </row>
    <row r="20" spans="1:5">
      <c r="A20" s="4"/>
      <c r="B20" s="4"/>
      <c r="C20" s="4"/>
      <c r="D20" s="4"/>
      <c r="E20" s="4"/>
    </row>
    <row r="21" spans="1:5">
      <c r="A21" s="4"/>
      <c r="B21" s="4"/>
      <c r="C21" s="4"/>
      <c r="D21" s="4"/>
      <c r="E21" s="4"/>
    </row>
    <row r="22" spans="1:5">
      <c r="A22" s="4"/>
      <c r="B22" s="4"/>
      <c r="C22" s="4"/>
      <c r="D22" s="4"/>
      <c r="E22" s="4"/>
    </row>
    <row r="23" spans="1:5">
      <c r="A23" s="4"/>
      <c r="B23" s="4"/>
      <c r="C23" s="4"/>
      <c r="D23" s="4"/>
      <c r="E23" s="4"/>
    </row>
    <row r="24" spans="1:5">
      <c r="A24" s="4"/>
      <c r="B24" s="4"/>
      <c r="C24" s="4"/>
      <c r="D24" s="4"/>
      <c r="E24" s="4"/>
    </row>
    <row r="25" spans="1:5">
      <c r="A25" s="4"/>
      <c r="B25" s="4"/>
      <c r="C25" s="4"/>
      <c r="D25" s="4"/>
      <c r="E25" s="4"/>
    </row>
    <row r="26" spans="1:5">
      <c r="A26" s="4"/>
      <c r="B26" s="4"/>
      <c r="C26" s="4"/>
      <c r="D26" s="4"/>
      <c r="E26" s="4"/>
    </row>
    <row r="27" spans="1:5">
      <c r="A27" s="4"/>
      <c r="B27" s="4"/>
      <c r="C27" s="4"/>
      <c r="D27" s="4"/>
      <c r="E27" s="4"/>
    </row>
    <row r="28" spans="1:5">
      <c r="A28" s="4"/>
      <c r="B28" s="4"/>
      <c r="C28" s="4"/>
      <c r="D28" s="4"/>
      <c r="E28" s="4"/>
    </row>
    <row r="29" spans="1:5">
      <c r="A29" s="4"/>
      <c r="B29" s="4"/>
      <c r="C29" s="4"/>
      <c r="D29" s="4"/>
      <c r="E29" s="4"/>
    </row>
    <row r="30" spans="1:5">
      <c r="A30" s="4"/>
      <c r="B30" s="4"/>
      <c r="C30" s="4"/>
      <c r="D30" s="4"/>
      <c r="E30" s="4"/>
    </row>
    <row r="31" spans="1:5">
      <c r="A31" s="4"/>
      <c r="B31" s="4"/>
      <c r="C31" s="4"/>
      <c r="D31" s="4"/>
      <c r="E31" s="4"/>
    </row>
    <row r="32" spans="1:5">
      <c r="A32" s="4"/>
      <c r="B32" s="4"/>
      <c r="C32" s="4"/>
      <c r="D32" s="4"/>
      <c r="E32" s="4"/>
    </row>
    <row r="33" spans="1:5">
      <c r="A33" s="4"/>
      <c r="B33" s="4"/>
      <c r="C33" s="4"/>
      <c r="D33" s="4"/>
      <c r="E33" s="4"/>
    </row>
    <row r="34" spans="1:5">
      <c r="A34" s="4"/>
      <c r="B34" s="4"/>
      <c r="C34" s="4"/>
      <c r="D34" s="4"/>
      <c r="E34" s="4"/>
    </row>
    <row r="35" spans="1:5">
      <c r="A35" s="4"/>
      <c r="B35" s="4"/>
      <c r="C35" s="4"/>
      <c r="D35" s="4"/>
      <c r="E35" s="4"/>
    </row>
    <row r="36" spans="1:5">
      <c r="A36" s="4"/>
      <c r="B36" s="4"/>
      <c r="C36" s="4"/>
      <c r="D36" s="4"/>
      <c r="E36" s="4"/>
    </row>
    <row r="37" spans="1:5">
      <c r="A37" s="4"/>
      <c r="B37" s="4"/>
      <c r="C37" s="4"/>
      <c r="D37" s="4"/>
      <c r="E37" s="4"/>
    </row>
    <row r="38" spans="1:5">
      <c r="A38" s="4"/>
      <c r="B38" s="4"/>
      <c r="C38" s="4"/>
      <c r="D38" s="4"/>
      <c r="E38" s="4"/>
    </row>
    <row r="39" spans="1:5">
      <c r="A39" s="4"/>
      <c r="B39" s="4"/>
      <c r="C39" s="4"/>
      <c r="D39" s="4"/>
      <c r="E39" s="4"/>
    </row>
    <row r="40" spans="1:5">
      <c r="A40" s="4"/>
      <c r="B40" s="4"/>
      <c r="C40" s="4"/>
      <c r="D40" s="4"/>
      <c r="E40" s="4"/>
    </row>
    <row r="41" spans="1:5">
      <c r="A41" s="4"/>
      <c r="B41" s="4"/>
      <c r="C41" s="4"/>
      <c r="D41" s="4"/>
      <c r="E41" s="4"/>
    </row>
  </sheetData>
  <autoFilter ref="A1:E10827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</sheetPr>
  <dimension ref="A1:M111"/>
  <sheetViews>
    <sheetView topLeftCell="B1" zoomScaleNormal="100" workbookViewId="0">
      <selection activeCell="J5" sqref="J5:M5"/>
    </sheetView>
  </sheetViews>
  <sheetFormatPr baseColWidth="10" defaultRowHeight="14.5"/>
  <cols>
    <col min="1" max="1" width="6.6328125" customWidth="1"/>
    <col min="2" max="2" width="12.6328125" customWidth="1"/>
    <col min="3" max="4" width="15.6328125" customWidth="1"/>
    <col min="5" max="5" width="4.6328125" customWidth="1"/>
    <col min="6" max="6" width="20.6328125" customWidth="1"/>
    <col min="7" max="8" width="6.6328125" customWidth="1"/>
    <col min="9" max="9" width="12.6328125" customWidth="1"/>
    <col min="10" max="11" width="15.6328125" customWidth="1"/>
    <col min="12" max="12" width="4.6328125" customWidth="1"/>
    <col min="13" max="13" width="20.6328125" customWidth="1"/>
  </cols>
  <sheetData>
    <row r="1" spans="1:13" ht="30" customHeight="1" thickBot="1">
      <c r="A1" s="101" t="str">
        <f>IF(ACCUEIL!D3="","Renseignez le nom de la compétition sur la page d'acceuil",ACCUEIL!D3)</f>
        <v>Renseignez le nom de la compétition sur la page d'acceuil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</row>
    <row r="2" spans="1:13" ht="15" thickBot="1"/>
    <row r="3" spans="1:13" ht="30" customHeight="1" thickBot="1">
      <c r="A3" s="104" t="s">
        <v>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6"/>
    </row>
    <row r="4" spans="1:13" ht="15" thickBot="1"/>
    <row r="5" spans="1:13" ht="15" thickBot="1">
      <c r="A5" s="151">
        <v>1</v>
      </c>
      <c r="B5" s="41" t="s">
        <v>7</v>
      </c>
      <c r="C5" s="153"/>
      <c r="D5" s="154"/>
      <c r="E5" s="154"/>
      <c r="F5" s="155"/>
      <c r="H5" s="151">
        <v>2</v>
      </c>
      <c r="I5" s="41" t="s">
        <v>7</v>
      </c>
      <c r="J5" s="153"/>
      <c r="K5" s="154"/>
      <c r="L5" s="154"/>
      <c r="M5" s="155"/>
    </row>
    <row r="6" spans="1:13" ht="15" thickBot="1">
      <c r="A6" s="152"/>
      <c r="B6" s="37" t="s">
        <v>8</v>
      </c>
      <c r="C6" s="38" t="s">
        <v>9</v>
      </c>
      <c r="D6" s="38" t="s">
        <v>10</v>
      </c>
      <c r="E6" s="39" t="s">
        <v>4</v>
      </c>
      <c r="F6" s="40" t="s">
        <v>11</v>
      </c>
      <c r="H6" s="152"/>
      <c r="I6" s="37" t="s">
        <v>8</v>
      </c>
      <c r="J6" s="38" t="s">
        <v>9</v>
      </c>
      <c r="K6" s="38" t="s">
        <v>10</v>
      </c>
      <c r="L6" s="39" t="s">
        <v>4</v>
      </c>
      <c r="M6" s="40" t="s">
        <v>11</v>
      </c>
    </row>
    <row r="7" spans="1:13">
      <c r="A7" s="34">
        <v>1</v>
      </c>
      <c r="B7" s="6"/>
      <c r="C7" s="7" t="e">
        <f>VLOOKUP(B7,BDD!$A:$E,2,FALSE)</f>
        <v>#N/A</v>
      </c>
      <c r="D7" s="7" t="e">
        <f>VLOOKUP(B7,BDD!$A:$E,3,FALSE)</f>
        <v>#N/A</v>
      </c>
      <c r="E7" s="15" t="e">
        <f>VLOOKUP(B7,BDD!$A:$E,4,FALSE)</f>
        <v>#N/A</v>
      </c>
      <c r="F7" s="8" t="e">
        <f>VLOOKUP(B7,BDD!$A:$E,5,FALSE)</f>
        <v>#N/A</v>
      </c>
      <c r="H7" s="34">
        <v>1</v>
      </c>
      <c r="I7" s="6"/>
      <c r="J7" s="7" t="e">
        <f>VLOOKUP(I7,BDD!$A:$E,2,FALSE)</f>
        <v>#N/A</v>
      </c>
      <c r="K7" s="7" t="e">
        <f>VLOOKUP(I7,BDD!$A:$E,3,FALSE)</f>
        <v>#N/A</v>
      </c>
      <c r="L7" s="15" t="e">
        <f>VLOOKUP(I7,BDD!$A:$E,4,FALSE)</f>
        <v>#N/A</v>
      </c>
      <c r="M7" s="8" t="e">
        <f>VLOOKUP(I7,BDD!$A:$E,5,FALSE)</f>
        <v>#N/A</v>
      </c>
    </row>
    <row r="8" spans="1:13">
      <c r="A8" s="35">
        <v>2</v>
      </c>
      <c r="B8" s="9"/>
      <c r="C8" s="10" t="e">
        <f>VLOOKUP(B8,BDD!$A:$E,2,FALSE)</f>
        <v>#N/A</v>
      </c>
      <c r="D8" s="10" t="e">
        <f>VLOOKUP(B8,BDD!$A:$E,3,FALSE)</f>
        <v>#N/A</v>
      </c>
      <c r="E8" s="16" t="e">
        <f>VLOOKUP(B8,BDD!$A:$E,4,FALSE)</f>
        <v>#N/A</v>
      </c>
      <c r="F8" s="11" t="e">
        <f>VLOOKUP(B8,BDD!$A:$E,5,FALSE)</f>
        <v>#N/A</v>
      </c>
      <c r="H8" s="35">
        <v>2</v>
      </c>
      <c r="I8" s="9"/>
      <c r="J8" s="10" t="e">
        <f>VLOOKUP(I8,BDD!$A:$E,2,FALSE)</f>
        <v>#N/A</v>
      </c>
      <c r="K8" s="10" t="e">
        <f>VLOOKUP(I8,BDD!$A:$E,3,FALSE)</f>
        <v>#N/A</v>
      </c>
      <c r="L8" s="16" t="e">
        <f>VLOOKUP(I8,BDD!$A:$E,4,FALSE)</f>
        <v>#N/A</v>
      </c>
      <c r="M8" s="11" t="e">
        <f>VLOOKUP(I8,BDD!$A:$E,5,FALSE)</f>
        <v>#N/A</v>
      </c>
    </row>
    <row r="9" spans="1:13">
      <c r="A9" s="35">
        <v>3</v>
      </c>
      <c r="B9" s="9"/>
      <c r="C9" s="10" t="e">
        <f>VLOOKUP(B9,BDD!$A:$E,2,FALSE)</f>
        <v>#N/A</v>
      </c>
      <c r="D9" s="10" t="e">
        <f>VLOOKUP(B9,BDD!$A:$E,3,FALSE)</f>
        <v>#N/A</v>
      </c>
      <c r="E9" s="16" t="e">
        <f>VLOOKUP(B9,BDD!$A:$E,4,FALSE)</f>
        <v>#N/A</v>
      </c>
      <c r="F9" s="11" t="e">
        <f>VLOOKUP(B9,BDD!$A:$E,5,FALSE)</f>
        <v>#N/A</v>
      </c>
      <c r="H9" s="35">
        <v>3</v>
      </c>
      <c r="I9" s="9"/>
      <c r="J9" s="10" t="e">
        <f>VLOOKUP(I9,BDD!$A:$E,2,FALSE)</f>
        <v>#N/A</v>
      </c>
      <c r="K9" s="10" t="e">
        <f>VLOOKUP(I9,BDD!$A:$E,3,FALSE)</f>
        <v>#N/A</v>
      </c>
      <c r="L9" s="16" t="e">
        <f>VLOOKUP(I9,BDD!$A:$E,4,FALSE)</f>
        <v>#N/A</v>
      </c>
      <c r="M9" s="11" t="e">
        <f>VLOOKUP(I9,BDD!$A:$E,5,FALSE)</f>
        <v>#N/A</v>
      </c>
    </row>
    <row r="10" spans="1:13">
      <c r="A10" s="35">
        <v>4</v>
      </c>
      <c r="B10" s="9"/>
      <c r="C10" s="10" t="e">
        <f>VLOOKUP(B10,BDD!$A:$E,2,FALSE)</f>
        <v>#N/A</v>
      </c>
      <c r="D10" s="10" t="e">
        <f>VLOOKUP(B10,BDD!$A:$E,3,FALSE)</f>
        <v>#N/A</v>
      </c>
      <c r="E10" s="16" t="e">
        <f>VLOOKUP(B10,BDD!$A:$E,4,FALSE)</f>
        <v>#N/A</v>
      </c>
      <c r="F10" s="11" t="e">
        <f>VLOOKUP(B10,BDD!$A:$E,5,FALSE)</f>
        <v>#N/A</v>
      </c>
      <c r="H10" s="35">
        <v>4</v>
      </c>
      <c r="I10" s="9"/>
      <c r="J10" s="10" t="e">
        <f>VLOOKUP(I10,BDD!$A:$E,2,FALSE)</f>
        <v>#N/A</v>
      </c>
      <c r="K10" s="10" t="e">
        <f>VLOOKUP(I10,BDD!$A:$E,3,FALSE)</f>
        <v>#N/A</v>
      </c>
      <c r="L10" s="16" t="e">
        <f>VLOOKUP(I10,BDD!$A:$E,4,FALSE)</f>
        <v>#N/A</v>
      </c>
      <c r="M10" s="11" t="e">
        <f>VLOOKUP(I10,BDD!$A:$E,5,FALSE)</f>
        <v>#N/A</v>
      </c>
    </row>
    <row r="11" spans="1:13">
      <c r="A11" s="35">
        <v>5</v>
      </c>
      <c r="B11" s="9"/>
      <c r="C11" s="10" t="e">
        <f>VLOOKUP(B11,BDD!$A:$E,2,FALSE)</f>
        <v>#N/A</v>
      </c>
      <c r="D11" s="10" t="e">
        <f>VLOOKUP(B11,BDD!$A:$E,3,FALSE)</f>
        <v>#N/A</v>
      </c>
      <c r="E11" s="16" t="e">
        <f>VLOOKUP(B11,BDD!$A:$E,4,FALSE)</f>
        <v>#N/A</v>
      </c>
      <c r="F11" s="11" t="e">
        <f>VLOOKUP(B11,BDD!$A:$E,5,FALSE)</f>
        <v>#N/A</v>
      </c>
      <c r="H11" s="35">
        <v>5</v>
      </c>
      <c r="I11" s="9"/>
      <c r="J11" s="10" t="e">
        <f>VLOOKUP(I11,BDD!$A:$E,2,FALSE)</f>
        <v>#N/A</v>
      </c>
      <c r="K11" s="10" t="e">
        <f>VLOOKUP(I11,BDD!$A:$E,3,FALSE)</f>
        <v>#N/A</v>
      </c>
      <c r="L11" s="16" t="e">
        <f>VLOOKUP(I11,BDD!$A:$E,4,FALSE)</f>
        <v>#N/A</v>
      </c>
      <c r="M11" s="11" t="e">
        <f>VLOOKUP(I11,BDD!$A:$E,5,FALSE)</f>
        <v>#N/A</v>
      </c>
    </row>
    <row r="12" spans="1:13">
      <c r="A12" s="35">
        <v>6</v>
      </c>
      <c r="B12" s="9"/>
      <c r="C12" s="10" t="e">
        <f>VLOOKUP(B12,BDD!$A:$E,2,FALSE)</f>
        <v>#N/A</v>
      </c>
      <c r="D12" s="10" t="e">
        <f>VLOOKUP(B12,BDD!$A:$E,3,FALSE)</f>
        <v>#N/A</v>
      </c>
      <c r="E12" s="16" t="e">
        <f>VLOOKUP(B12,BDD!$A:$E,4,FALSE)</f>
        <v>#N/A</v>
      </c>
      <c r="F12" s="11" t="e">
        <f>VLOOKUP(B12,BDD!$A:$E,5,FALSE)</f>
        <v>#N/A</v>
      </c>
      <c r="H12" s="35">
        <v>6</v>
      </c>
      <c r="I12" s="9"/>
      <c r="J12" s="10" t="e">
        <f>VLOOKUP(I12,BDD!$A:$E,2,FALSE)</f>
        <v>#N/A</v>
      </c>
      <c r="K12" s="10" t="e">
        <f>VLOOKUP(I12,BDD!$A:$E,3,FALSE)</f>
        <v>#N/A</v>
      </c>
      <c r="L12" s="16" t="e">
        <f>VLOOKUP(I12,BDD!$A:$E,4,FALSE)</f>
        <v>#N/A</v>
      </c>
      <c r="M12" s="11" t="e">
        <f>VLOOKUP(I12,BDD!$A:$E,5,FALSE)</f>
        <v>#N/A</v>
      </c>
    </row>
    <row r="13" spans="1:13">
      <c r="A13" s="35">
        <v>7</v>
      </c>
      <c r="B13" s="9"/>
      <c r="C13" s="10" t="e">
        <f>VLOOKUP(B13,BDD!$A:$E,2,FALSE)</f>
        <v>#N/A</v>
      </c>
      <c r="D13" s="10" t="e">
        <f>VLOOKUP(B13,BDD!$A:$E,3,FALSE)</f>
        <v>#N/A</v>
      </c>
      <c r="E13" s="16" t="e">
        <f>VLOOKUP(B13,BDD!$A:$E,4,FALSE)</f>
        <v>#N/A</v>
      </c>
      <c r="F13" s="11" t="e">
        <f>VLOOKUP(B13,BDD!$A:$E,5,FALSE)</f>
        <v>#N/A</v>
      </c>
      <c r="H13" s="35">
        <v>7</v>
      </c>
      <c r="I13" s="9"/>
      <c r="J13" s="10" t="e">
        <f>VLOOKUP(I13,BDD!$A:$E,2,FALSE)</f>
        <v>#N/A</v>
      </c>
      <c r="K13" s="10" t="e">
        <f>VLOOKUP(I13,BDD!$A:$E,3,FALSE)</f>
        <v>#N/A</v>
      </c>
      <c r="L13" s="16" t="e">
        <f>VLOOKUP(I13,BDD!$A:$E,4,FALSE)</f>
        <v>#N/A</v>
      </c>
      <c r="M13" s="11" t="e">
        <f>VLOOKUP(I13,BDD!$A:$E,5,FALSE)</f>
        <v>#N/A</v>
      </c>
    </row>
    <row r="14" spans="1:13">
      <c r="A14" s="35">
        <v>8</v>
      </c>
      <c r="B14" s="9"/>
      <c r="C14" s="10" t="e">
        <f>VLOOKUP(B14,BDD!$A:$E,2,FALSE)</f>
        <v>#N/A</v>
      </c>
      <c r="D14" s="10" t="e">
        <f>VLOOKUP(B14,BDD!$A:$E,3,FALSE)</f>
        <v>#N/A</v>
      </c>
      <c r="E14" s="16" t="e">
        <f>VLOOKUP(B14,BDD!$A:$E,4,FALSE)</f>
        <v>#N/A</v>
      </c>
      <c r="F14" s="11" t="e">
        <f>VLOOKUP(B14,BDD!$A:$E,5,FALSE)</f>
        <v>#N/A</v>
      </c>
      <c r="H14" s="35">
        <v>8</v>
      </c>
      <c r="I14" s="9"/>
      <c r="J14" s="10" t="e">
        <f>VLOOKUP(I14,BDD!$A:$E,2,FALSE)</f>
        <v>#N/A</v>
      </c>
      <c r="K14" s="10" t="e">
        <f>VLOOKUP(I14,BDD!$A:$E,3,FALSE)</f>
        <v>#N/A</v>
      </c>
      <c r="L14" s="16" t="e">
        <f>VLOOKUP(I14,BDD!$A:$E,4,FALSE)</f>
        <v>#N/A</v>
      </c>
      <c r="M14" s="11" t="e">
        <f>VLOOKUP(I14,BDD!$A:$E,5,FALSE)</f>
        <v>#N/A</v>
      </c>
    </row>
    <row r="15" spans="1:13" ht="15" thickBot="1">
      <c r="A15" s="36">
        <v>9</v>
      </c>
      <c r="B15" s="12"/>
      <c r="C15" s="13" t="e">
        <f>VLOOKUP(B15,BDD!$A:$E,2,FALSE)</f>
        <v>#N/A</v>
      </c>
      <c r="D15" s="13" t="e">
        <f>VLOOKUP(B15,BDD!$A:$E,3,FALSE)</f>
        <v>#N/A</v>
      </c>
      <c r="E15" s="17" t="e">
        <f>VLOOKUP(B15,BDD!$A:$E,4,FALSE)</f>
        <v>#N/A</v>
      </c>
      <c r="F15" s="14" t="e">
        <f>VLOOKUP(B15,BDD!$A:$E,5,FALSE)</f>
        <v>#N/A</v>
      </c>
      <c r="H15" s="36">
        <v>9</v>
      </c>
      <c r="I15" s="12"/>
      <c r="J15" s="13" t="e">
        <f>VLOOKUP(I15,BDD!$A:$E,2,FALSE)</f>
        <v>#N/A</v>
      </c>
      <c r="K15" s="13" t="e">
        <f>VLOOKUP(I15,BDD!$A:$E,3,FALSE)</f>
        <v>#N/A</v>
      </c>
      <c r="L15" s="17" t="e">
        <f>VLOOKUP(I15,BDD!$A:$E,4,FALSE)</f>
        <v>#N/A</v>
      </c>
      <c r="M15" s="14" t="e">
        <f>VLOOKUP(I15,BDD!$A:$E,5,FALSE)</f>
        <v>#N/A</v>
      </c>
    </row>
    <row r="16" spans="1:13" ht="15" thickBot="1"/>
    <row r="17" spans="1:13" ht="15" thickBot="1">
      <c r="A17" s="151">
        <v>3</v>
      </c>
      <c r="B17" s="41" t="s">
        <v>7</v>
      </c>
      <c r="C17" s="153"/>
      <c r="D17" s="154"/>
      <c r="E17" s="154"/>
      <c r="F17" s="155"/>
      <c r="H17" s="151">
        <v>4</v>
      </c>
      <c r="I17" s="41" t="s">
        <v>7</v>
      </c>
      <c r="J17" s="153"/>
      <c r="K17" s="154"/>
      <c r="L17" s="154"/>
      <c r="M17" s="155"/>
    </row>
    <row r="18" spans="1:13" ht="15" thickBot="1">
      <c r="A18" s="152"/>
      <c r="B18" s="37" t="s">
        <v>8</v>
      </c>
      <c r="C18" s="38" t="s">
        <v>9</v>
      </c>
      <c r="D18" s="38" t="s">
        <v>10</v>
      </c>
      <c r="E18" s="39" t="s">
        <v>4</v>
      </c>
      <c r="F18" s="40" t="s">
        <v>11</v>
      </c>
      <c r="H18" s="152"/>
      <c r="I18" s="37" t="s">
        <v>8</v>
      </c>
      <c r="J18" s="38" t="s">
        <v>9</v>
      </c>
      <c r="K18" s="38" t="s">
        <v>10</v>
      </c>
      <c r="L18" s="39" t="s">
        <v>4</v>
      </c>
      <c r="M18" s="40" t="s">
        <v>11</v>
      </c>
    </row>
    <row r="19" spans="1:13">
      <c r="A19" s="34">
        <v>1</v>
      </c>
      <c r="B19" s="6"/>
      <c r="C19" s="7" t="e">
        <f>VLOOKUP(B19,BDD!$A:$E,2,FALSE)</f>
        <v>#N/A</v>
      </c>
      <c r="D19" s="7" t="e">
        <f>VLOOKUP(B19,BDD!$A:$E,3,FALSE)</f>
        <v>#N/A</v>
      </c>
      <c r="E19" s="15" t="e">
        <f>VLOOKUP(B19,BDD!$A:$E,4,FALSE)</f>
        <v>#N/A</v>
      </c>
      <c r="F19" s="8" t="e">
        <f>VLOOKUP(B19,BDD!$A:$E,5,FALSE)</f>
        <v>#N/A</v>
      </c>
      <c r="H19" s="34">
        <v>1</v>
      </c>
      <c r="I19" s="6"/>
      <c r="J19" s="7" t="e">
        <f>VLOOKUP(I19,BDD!$A:$E,2,FALSE)</f>
        <v>#N/A</v>
      </c>
      <c r="K19" s="7" t="e">
        <f>VLOOKUP(I19,BDD!$A:$E,3,FALSE)</f>
        <v>#N/A</v>
      </c>
      <c r="L19" s="15" t="e">
        <f>VLOOKUP(I19,BDD!$A:$E,4,FALSE)</f>
        <v>#N/A</v>
      </c>
      <c r="M19" s="8" t="e">
        <f>VLOOKUP(I19,BDD!$A:$E,5,FALSE)</f>
        <v>#N/A</v>
      </c>
    </row>
    <row r="20" spans="1:13">
      <c r="A20" s="35">
        <v>2</v>
      </c>
      <c r="B20" s="9"/>
      <c r="C20" s="10" t="e">
        <f>VLOOKUP(B20,BDD!$A:$E,2,FALSE)</f>
        <v>#N/A</v>
      </c>
      <c r="D20" s="10" t="e">
        <f>VLOOKUP(B20,BDD!$A:$E,3,FALSE)</f>
        <v>#N/A</v>
      </c>
      <c r="E20" s="16" t="e">
        <f>VLOOKUP(B20,BDD!$A:$E,4,FALSE)</f>
        <v>#N/A</v>
      </c>
      <c r="F20" s="11" t="e">
        <f>VLOOKUP(B20,BDD!$A:$E,5,FALSE)</f>
        <v>#N/A</v>
      </c>
      <c r="H20" s="35">
        <v>2</v>
      </c>
      <c r="I20" s="9"/>
      <c r="J20" s="10" t="e">
        <f>VLOOKUP(I20,BDD!$A:$E,2,FALSE)</f>
        <v>#N/A</v>
      </c>
      <c r="K20" s="10" t="e">
        <f>VLOOKUP(I20,BDD!$A:$E,3,FALSE)</f>
        <v>#N/A</v>
      </c>
      <c r="L20" s="16" t="e">
        <f>VLOOKUP(I20,BDD!$A:$E,4,FALSE)</f>
        <v>#N/A</v>
      </c>
      <c r="M20" s="11" t="e">
        <f>VLOOKUP(I20,BDD!$A:$E,5,FALSE)</f>
        <v>#N/A</v>
      </c>
    </row>
    <row r="21" spans="1:13">
      <c r="A21" s="35">
        <v>3</v>
      </c>
      <c r="B21" s="9"/>
      <c r="C21" s="10" t="e">
        <f>VLOOKUP(B21,BDD!$A:$E,2,FALSE)</f>
        <v>#N/A</v>
      </c>
      <c r="D21" s="10" t="e">
        <f>VLOOKUP(B21,BDD!$A:$E,3,FALSE)</f>
        <v>#N/A</v>
      </c>
      <c r="E21" s="16" t="e">
        <f>VLOOKUP(B21,BDD!$A:$E,4,FALSE)</f>
        <v>#N/A</v>
      </c>
      <c r="F21" s="11" t="e">
        <f>VLOOKUP(B21,BDD!$A:$E,5,FALSE)</f>
        <v>#N/A</v>
      </c>
      <c r="H21" s="35">
        <v>3</v>
      </c>
      <c r="I21" s="9"/>
      <c r="J21" s="10" t="e">
        <f>VLOOKUP(I21,BDD!$A:$E,2,FALSE)</f>
        <v>#N/A</v>
      </c>
      <c r="K21" s="10" t="e">
        <f>VLOOKUP(I21,BDD!$A:$E,3,FALSE)</f>
        <v>#N/A</v>
      </c>
      <c r="L21" s="16" t="e">
        <f>VLOOKUP(I21,BDD!$A:$E,4,FALSE)</f>
        <v>#N/A</v>
      </c>
      <c r="M21" s="11" t="e">
        <f>VLOOKUP(I21,BDD!$A:$E,5,FALSE)</f>
        <v>#N/A</v>
      </c>
    </row>
    <row r="22" spans="1:13">
      <c r="A22" s="35">
        <v>4</v>
      </c>
      <c r="B22" s="9"/>
      <c r="C22" s="10" t="e">
        <f>VLOOKUP(B22,BDD!$A:$E,2,FALSE)</f>
        <v>#N/A</v>
      </c>
      <c r="D22" s="10" t="e">
        <f>VLOOKUP(B22,BDD!$A:$E,3,FALSE)</f>
        <v>#N/A</v>
      </c>
      <c r="E22" s="16" t="e">
        <f>VLOOKUP(B22,BDD!$A:$E,4,FALSE)</f>
        <v>#N/A</v>
      </c>
      <c r="F22" s="11" t="e">
        <f>VLOOKUP(B22,BDD!$A:$E,5,FALSE)</f>
        <v>#N/A</v>
      </c>
      <c r="H22" s="35">
        <v>4</v>
      </c>
      <c r="I22" s="9"/>
      <c r="J22" s="10" t="e">
        <f>VLOOKUP(I22,BDD!$A:$E,2,FALSE)</f>
        <v>#N/A</v>
      </c>
      <c r="K22" s="10" t="e">
        <f>VLOOKUP(I22,BDD!$A:$E,3,FALSE)</f>
        <v>#N/A</v>
      </c>
      <c r="L22" s="16" t="e">
        <f>VLOOKUP(I22,BDD!$A:$E,4,FALSE)</f>
        <v>#N/A</v>
      </c>
      <c r="M22" s="11" t="e">
        <f>VLOOKUP(I22,BDD!$A:$E,5,FALSE)</f>
        <v>#N/A</v>
      </c>
    </row>
    <row r="23" spans="1:13">
      <c r="A23" s="35">
        <v>5</v>
      </c>
      <c r="B23" s="9"/>
      <c r="C23" s="10" t="e">
        <f>VLOOKUP(B23,BDD!$A:$E,2,FALSE)</f>
        <v>#N/A</v>
      </c>
      <c r="D23" s="10" t="e">
        <f>VLOOKUP(B23,BDD!$A:$E,3,FALSE)</f>
        <v>#N/A</v>
      </c>
      <c r="E23" s="16" t="e">
        <f>VLOOKUP(B23,BDD!$A:$E,4,FALSE)</f>
        <v>#N/A</v>
      </c>
      <c r="F23" s="11" t="e">
        <f>VLOOKUP(B23,BDD!$A:$E,5,FALSE)</f>
        <v>#N/A</v>
      </c>
      <c r="H23" s="35">
        <v>5</v>
      </c>
      <c r="I23" s="9"/>
      <c r="J23" s="10" t="e">
        <f>VLOOKUP(I23,BDD!$A:$E,2,FALSE)</f>
        <v>#N/A</v>
      </c>
      <c r="K23" s="10" t="e">
        <f>VLOOKUP(I23,BDD!$A:$E,3,FALSE)</f>
        <v>#N/A</v>
      </c>
      <c r="L23" s="16" t="e">
        <f>VLOOKUP(I23,BDD!$A:$E,4,FALSE)</f>
        <v>#N/A</v>
      </c>
      <c r="M23" s="11" t="e">
        <f>VLOOKUP(I23,BDD!$A:$E,5,FALSE)</f>
        <v>#N/A</v>
      </c>
    </row>
    <row r="24" spans="1:13">
      <c r="A24" s="35">
        <v>6</v>
      </c>
      <c r="B24" s="9"/>
      <c r="C24" s="10" t="e">
        <f>VLOOKUP(B24,BDD!$A:$E,2,FALSE)</f>
        <v>#N/A</v>
      </c>
      <c r="D24" s="10" t="e">
        <f>VLOOKUP(B24,BDD!$A:$E,3,FALSE)</f>
        <v>#N/A</v>
      </c>
      <c r="E24" s="16" t="e">
        <f>VLOOKUP(B24,BDD!$A:$E,4,FALSE)</f>
        <v>#N/A</v>
      </c>
      <c r="F24" s="11" t="e">
        <f>VLOOKUP(B24,BDD!$A:$E,5,FALSE)</f>
        <v>#N/A</v>
      </c>
      <c r="H24" s="35">
        <v>6</v>
      </c>
      <c r="I24" s="9"/>
      <c r="J24" s="10" t="e">
        <f>VLOOKUP(I24,BDD!$A:$E,2,FALSE)</f>
        <v>#N/A</v>
      </c>
      <c r="K24" s="10" t="e">
        <f>VLOOKUP(I24,BDD!$A:$E,3,FALSE)</f>
        <v>#N/A</v>
      </c>
      <c r="L24" s="16" t="e">
        <f>VLOOKUP(I24,BDD!$A:$E,4,FALSE)</f>
        <v>#N/A</v>
      </c>
      <c r="M24" s="11" t="e">
        <f>VLOOKUP(I24,BDD!$A:$E,5,FALSE)</f>
        <v>#N/A</v>
      </c>
    </row>
    <row r="25" spans="1:13">
      <c r="A25" s="35">
        <v>7</v>
      </c>
      <c r="B25" s="9"/>
      <c r="C25" s="10" t="e">
        <f>VLOOKUP(B25,BDD!$A:$E,2,FALSE)</f>
        <v>#N/A</v>
      </c>
      <c r="D25" s="10" t="e">
        <f>VLOOKUP(B25,BDD!$A:$E,3,FALSE)</f>
        <v>#N/A</v>
      </c>
      <c r="E25" s="16" t="e">
        <f>VLOOKUP(B25,BDD!$A:$E,4,FALSE)</f>
        <v>#N/A</v>
      </c>
      <c r="F25" s="11" t="e">
        <f>VLOOKUP(B25,BDD!$A:$E,5,FALSE)</f>
        <v>#N/A</v>
      </c>
      <c r="H25" s="35">
        <v>7</v>
      </c>
      <c r="I25" s="9"/>
      <c r="J25" s="10" t="e">
        <f>VLOOKUP(I25,BDD!$A:$E,2,FALSE)</f>
        <v>#N/A</v>
      </c>
      <c r="K25" s="10" t="e">
        <f>VLOOKUP(I25,BDD!$A:$E,3,FALSE)</f>
        <v>#N/A</v>
      </c>
      <c r="L25" s="16" t="e">
        <f>VLOOKUP(I25,BDD!$A:$E,4,FALSE)</f>
        <v>#N/A</v>
      </c>
      <c r="M25" s="11" t="e">
        <f>VLOOKUP(I25,BDD!$A:$E,5,FALSE)</f>
        <v>#N/A</v>
      </c>
    </row>
    <row r="26" spans="1:13">
      <c r="A26" s="35">
        <v>8</v>
      </c>
      <c r="B26" s="9"/>
      <c r="C26" s="10" t="e">
        <f>VLOOKUP(B26,BDD!$A:$E,2,FALSE)</f>
        <v>#N/A</v>
      </c>
      <c r="D26" s="10" t="e">
        <f>VLOOKUP(B26,BDD!$A:$E,3,FALSE)</f>
        <v>#N/A</v>
      </c>
      <c r="E26" s="16" t="e">
        <f>VLOOKUP(B26,BDD!$A:$E,4,FALSE)</f>
        <v>#N/A</v>
      </c>
      <c r="F26" s="11" t="e">
        <f>VLOOKUP(B26,BDD!$A:$E,5,FALSE)</f>
        <v>#N/A</v>
      </c>
      <c r="H26" s="35">
        <v>8</v>
      </c>
      <c r="I26" s="9"/>
      <c r="J26" s="10" t="e">
        <f>VLOOKUP(I26,BDD!$A:$E,2,FALSE)</f>
        <v>#N/A</v>
      </c>
      <c r="K26" s="10" t="e">
        <f>VLOOKUP(I26,BDD!$A:$E,3,FALSE)</f>
        <v>#N/A</v>
      </c>
      <c r="L26" s="16" t="e">
        <f>VLOOKUP(I26,BDD!$A:$E,4,FALSE)</f>
        <v>#N/A</v>
      </c>
      <c r="M26" s="11" t="e">
        <f>VLOOKUP(I26,BDD!$A:$E,5,FALSE)</f>
        <v>#N/A</v>
      </c>
    </row>
    <row r="27" spans="1:13" ht="15" thickBot="1">
      <c r="A27" s="36">
        <v>9</v>
      </c>
      <c r="B27" s="12"/>
      <c r="C27" s="13" t="e">
        <f>VLOOKUP(B27,BDD!$A:$E,2,FALSE)</f>
        <v>#N/A</v>
      </c>
      <c r="D27" s="13" t="e">
        <f>VLOOKUP(B27,BDD!$A:$E,3,FALSE)</f>
        <v>#N/A</v>
      </c>
      <c r="E27" s="17" t="e">
        <f>VLOOKUP(B27,BDD!$A:$E,4,FALSE)</f>
        <v>#N/A</v>
      </c>
      <c r="F27" s="14" t="e">
        <f>VLOOKUP(B27,BDD!$A:$E,5,FALSE)</f>
        <v>#N/A</v>
      </c>
      <c r="H27" s="36">
        <v>9</v>
      </c>
      <c r="I27" s="12"/>
      <c r="J27" s="13" t="e">
        <f>VLOOKUP(I27,BDD!$A:$E,2,FALSE)</f>
        <v>#N/A</v>
      </c>
      <c r="K27" s="13" t="e">
        <f>VLOOKUP(I27,BDD!$A:$E,3,FALSE)</f>
        <v>#N/A</v>
      </c>
      <c r="L27" s="17" t="e">
        <f>VLOOKUP(I27,BDD!$A:$E,4,FALSE)</f>
        <v>#N/A</v>
      </c>
      <c r="M27" s="14" t="e">
        <f>VLOOKUP(I27,BDD!$A:$E,5,FALSE)</f>
        <v>#N/A</v>
      </c>
    </row>
    <row r="28" spans="1:13" ht="15" thickBot="1"/>
    <row r="29" spans="1:13" ht="15" thickBot="1">
      <c r="A29" s="151">
        <v>5</v>
      </c>
      <c r="B29" s="41" t="s">
        <v>7</v>
      </c>
      <c r="C29" s="153"/>
      <c r="D29" s="154"/>
      <c r="E29" s="154"/>
      <c r="F29" s="155"/>
      <c r="H29" s="151">
        <v>6</v>
      </c>
      <c r="I29" s="41" t="s">
        <v>7</v>
      </c>
      <c r="J29" s="153"/>
      <c r="K29" s="154"/>
      <c r="L29" s="154"/>
      <c r="M29" s="155"/>
    </row>
    <row r="30" spans="1:13" ht="15" thickBot="1">
      <c r="A30" s="152"/>
      <c r="B30" s="37" t="s">
        <v>8</v>
      </c>
      <c r="C30" s="38" t="s">
        <v>9</v>
      </c>
      <c r="D30" s="38" t="s">
        <v>10</v>
      </c>
      <c r="E30" s="39" t="s">
        <v>4</v>
      </c>
      <c r="F30" s="40" t="s">
        <v>11</v>
      </c>
      <c r="H30" s="152"/>
      <c r="I30" s="37" t="s">
        <v>8</v>
      </c>
      <c r="J30" s="38" t="s">
        <v>9</v>
      </c>
      <c r="K30" s="38" t="s">
        <v>10</v>
      </c>
      <c r="L30" s="39" t="s">
        <v>4</v>
      </c>
      <c r="M30" s="40" t="s">
        <v>11</v>
      </c>
    </row>
    <row r="31" spans="1:13">
      <c r="A31" s="34">
        <v>1</v>
      </c>
      <c r="B31" s="6"/>
      <c r="C31" s="7" t="e">
        <f>VLOOKUP(B31,BDD!$A:$E,2,FALSE)</f>
        <v>#N/A</v>
      </c>
      <c r="D31" s="7" t="e">
        <f>VLOOKUP(B31,BDD!$A:$E,3,FALSE)</f>
        <v>#N/A</v>
      </c>
      <c r="E31" s="15" t="e">
        <f>VLOOKUP(B31,BDD!$A:$E,4,FALSE)</f>
        <v>#N/A</v>
      </c>
      <c r="F31" s="8" t="e">
        <f>VLOOKUP(B31,BDD!$A:$E,5,FALSE)</f>
        <v>#N/A</v>
      </c>
      <c r="H31" s="34">
        <v>1</v>
      </c>
      <c r="I31" s="6"/>
      <c r="J31" s="7" t="e">
        <f>VLOOKUP(I31,BDD!$A:$E,2,FALSE)</f>
        <v>#N/A</v>
      </c>
      <c r="K31" s="7" t="e">
        <f>VLOOKUP(I31,BDD!$A:$E,3,FALSE)</f>
        <v>#N/A</v>
      </c>
      <c r="L31" s="15" t="e">
        <f>VLOOKUP(I31,BDD!$A:$E,4,FALSE)</f>
        <v>#N/A</v>
      </c>
      <c r="M31" s="8" t="e">
        <f>VLOOKUP(I31,BDD!$A:$E,5,FALSE)</f>
        <v>#N/A</v>
      </c>
    </row>
    <row r="32" spans="1:13">
      <c r="A32" s="35">
        <v>2</v>
      </c>
      <c r="B32" s="9"/>
      <c r="C32" s="10" t="e">
        <f>VLOOKUP(B32,BDD!$A:$E,2,FALSE)</f>
        <v>#N/A</v>
      </c>
      <c r="D32" s="10" t="e">
        <f>VLOOKUP(B32,BDD!$A:$E,3,FALSE)</f>
        <v>#N/A</v>
      </c>
      <c r="E32" s="16" t="e">
        <f>VLOOKUP(B32,BDD!$A:$E,4,FALSE)</f>
        <v>#N/A</v>
      </c>
      <c r="F32" s="11" t="e">
        <f>VLOOKUP(B32,BDD!$A:$E,5,FALSE)</f>
        <v>#N/A</v>
      </c>
      <c r="H32" s="35">
        <v>2</v>
      </c>
      <c r="I32" s="9"/>
      <c r="J32" s="10" t="e">
        <f>VLOOKUP(I32,BDD!$A:$E,2,FALSE)</f>
        <v>#N/A</v>
      </c>
      <c r="K32" s="10" t="e">
        <f>VLOOKUP(I32,BDD!$A:$E,3,FALSE)</f>
        <v>#N/A</v>
      </c>
      <c r="L32" s="16" t="e">
        <f>VLOOKUP(I32,BDD!$A:$E,4,FALSE)</f>
        <v>#N/A</v>
      </c>
      <c r="M32" s="11" t="e">
        <f>VLOOKUP(I32,BDD!$A:$E,5,FALSE)</f>
        <v>#N/A</v>
      </c>
    </row>
    <row r="33" spans="1:13">
      <c r="A33" s="35">
        <v>3</v>
      </c>
      <c r="B33" s="9"/>
      <c r="C33" s="10" t="e">
        <f>VLOOKUP(B33,BDD!$A:$E,2,FALSE)</f>
        <v>#N/A</v>
      </c>
      <c r="D33" s="10" t="e">
        <f>VLOOKUP(B33,BDD!$A:$E,3,FALSE)</f>
        <v>#N/A</v>
      </c>
      <c r="E33" s="16" t="e">
        <f>VLOOKUP(B33,BDD!$A:$E,4,FALSE)</f>
        <v>#N/A</v>
      </c>
      <c r="F33" s="11" t="e">
        <f>VLOOKUP(B33,BDD!$A:$E,5,FALSE)</f>
        <v>#N/A</v>
      </c>
      <c r="H33" s="35">
        <v>3</v>
      </c>
      <c r="I33" s="9"/>
      <c r="J33" s="10" t="e">
        <f>VLOOKUP(I33,BDD!$A:$E,2,FALSE)</f>
        <v>#N/A</v>
      </c>
      <c r="K33" s="10" t="e">
        <f>VLOOKUP(I33,BDD!$A:$E,3,FALSE)</f>
        <v>#N/A</v>
      </c>
      <c r="L33" s="16" t="e">
        <f>VLOOKUP(I33,BDD!$A:$E,4,FALSE)</f>
        <v>#N/A</v>
      </c>
      <c r="M33" s="11" t="e">
        <f>VLOOKUP(I33,BDD!$A:$E,5,FALSE)</f>
        <v>#N/A</v>
      </c>
    </row>
    <row r="34" spans="1:13">
      <c r="A34" s="35">
        <v>4</v>
      </c>
      <c r="B34" s="9"/>
      <c r="C34" s="10" t="e">
        <f>VLOOKUP(B34,BDD!$A:$E,2,FALSE)</f>
        <v>#N/A</v>
      </c>
      <c r="D34" s="10" t="e">
        <f>VLOOKUP(B34,BDD!$A:$E,3,FALSE)</f>
        <v>#N/A</v>
      </c>
      <c r="E34" s="16" t="e">
        <f>VLOOKUP(B34,BDD!$A:$E,4,FALSE)</f>
        <v>#N/A</v>
      </c>
      <c r="F34" s="11" t="e">
        <f>VLOOKUP(B34,BDD!$A:$E,5,FALSE)</f>
        <v>#N/A</v>
      </c>
      <c r="H34" s="35">
        <v>4</v>
      </c>
      <c r="I34" s="9"/>
      <c r="J34" s="10" t="e">
        <f>VLOOKUP(I34,BDD!$A:$E,2,FALSE)</f>
        <v>#N/A</v>
      </c>
      <c r="K34" s="10" t="e">
        <f>VLOOKUP(I34,BDD!$A:$E,3,FALSE)</f>
        <v>#N/A</v>
      </c>
      <c r="L34" s="16" t="e">
        <f>VLOOKUP(I34,BDD!$A:$E,4,FALSE)</f>
        <v>#N/A</v>
      </c>
      <c r="M34" s="11" t="e">
        <f>VLOOKUP(I34,BDD!$A:$E,5,FALSE)</f>
        <v>#N/A</v>
      </c>
    </row>
    <row r="35" spans="1:13">
      <c r="A35" s="35">
        <v>5</v>
      </c>
      <c r="B35" s="9"/>
      <c r="C35" s="10" t="e">
        <f>VLOOKUP(B35,BDD!$A:$E,2,FALSE)</f>
        <v>#N/A</v>
      </c>
      <c r="D35" s="10" t="e">
        <f>VLOOKUP(B35,BDD!$A:$E,3,FALSE)</f>
        <v>#N/A</v>
      </c>
      <c r="E35" s="16" t="e">
        <f>VLOOKUP(B35,BDD!$A:$E,4,FALSE)</f>
        <v>#N/A</v>
      </c>
      <c r="F35" s="11" t="e">
        <f>VLOOKUP(B35,BDD!$A:$E,5,FALSE)</f>
        <v>#N/A</v>
      </c>
      <c r="H35" s="35">
        <v>5</v>
      </c>
      <c r="I35" s="9"/>
      <c r="J35" s="10" t="e">
        <f>VLOOKUP(I35,BDD!$A:$E,2,FALSE)</f>
        <v>#N/A</v>
      </c>
      <c r="K35" s="10" t="e">
        <f>VLOOKUP(I35,BDD!$A:$E,3,FALSE)</f>
        <v>#N/A</v>
      </c>
      <c r="L35" s="16" t="e">
        <f>VLOOKUP(I35,BDD!$A:$E,4,FALSE)</f>
        <v>#N/A</v>
      </c>
      <c r="M35" s="11" t="e">
        <f>VLOOKUP(I35,BDD!$A:$E,5,FALSE)</f>
        <v>#N/A</v>
      </c>
    </row>
    <row r="36" spans="1:13">
      <c r="A36" s="35">
        <v>6</v>
      </c>
      <c r="B36" s="9"/>
      <c r="C36" s="10" t="e">
        <f>VLOOKUP(B36,BDD!$A:$E,2,FALSE)</f>
        <v>#N/A</v>
      </c>
      <c r="D36" s="10" t="e">
        <f>VLOOKUP(B36,BDD!$A:$E,3,FALSE)</f>
        <v>#N/A</v>
      </c>
      <c r="E36" s="16" t="e">
        <f>VLOOKUP(B36,BDD!$A:$E,4,FALSE)</f>
        <v>#N/A</v>
      </c>
      <c r="F36" s="11" t="e">
        <f>VLOOKUP(B36,BDD!$A:$E,5,FALSE)</f>
        <v>#N/A</v>
      </c>
      <c r="H36" s="35">
        <v>6</v>
      </c>
      <c r="I36" s="9"/>
      <c r="J36" s="10" t="e">
        <f>VLOOKUP(I36,BDD!$A:$E,2,FALSE)</f>
        <v>#N/A</v>
      </c>
      <c r="K36" s="10" t="e">
        <f>VLOOKUP(I36,BDD!$A:$E,3,FALSE)</f>
        <v>#N/A</v>
      </c>
      <c r="L36" s="16" t="e">
        <f>VLOOKUP(I36,BDD!$A:$E,4,FALSE)</f>
        <v>#N/A</v>
      </c>
      <c r="M36" s="11" t="e">
        <f>VLOOKUP(I36,BDD!$A:$E,5,FALSE)</f>
        <v>#N/A</v>
      </c>
    </row>
    <row r="37" spans="1:13">
      <c r="A37" s="35">
        <v>7</v>
      </c>
      <c r="B37" s="9"/>
      <c r="C37" s="10" t="e">
        <f>VLOOKUP(B37,BDD!$A:$E,2,FALSE)</f>
        <v>#N/A</v>
      </c>
      <c r="D37" s="10" t="e">
        <f>VLOOKUP(B37,BDD!$A:$E,3,FALSE)</f>
        <v>#N/A</v>
      </c>
      <c r="E37" s="16" t="e">
        <f>VLOOKUP(B37,BDD!$A:$E,4,FALSE)</f>
        <v>#N/A</v>
      </c>
      <c r="F37" s="11" t="e">
        <f>VLOOKUP(B37,BDD!$A:$E,5,FALSE)</f>
        <v>#N/A</v>
      </c>
      <c r="H37" s="35">
        <v>7</v>
      </c>
      <c r="I37" s="9"/>
      <c r="J37" s="10" t="e">
        <f>VLOOKUP(I37,BDD!$A:$E,2,FALSE)</f>
        <v>#N/A</v>
      </c>
      <c r="K37" s="10" t="e">
        <f>VLOOKUP(I37,BDD!$A:$E,3,FALSE)</f>
        <v>#N/A</v>
      </c>
      <c r="L37" s="16" t="e">
        <f>VLOOKUP(I37,BDD!$A:$E,4,FALSE)</f>
        <v>#N/A</v>
      </c>
      <c r="M37" s="11" t="e">
        <f>VLOOKUP(I37,BDD!$A:$E,5,FALSE)</f>
        <v>#N/A</v>
      </c>
    </row>
    <row r="38" spans="1:13">
      <c r="A38" s="35">
        <v>8</v>
      </c>
      <c r="B38" s="9"/>
      <c r="C38" s="10" t="e">
        <f>VLOOKUP(B38,BDD!$A:$E,2,FALSE)</f>
        <v>#N/A</v>
      </c>
      <c r="D38" s="10" t="e">
        <f>VLOOKUP(B38,BDD!$A:$E,3,FALSE)</f>
        <v>#N/A</v>
      </c>
      <c r="E38" s="16" t="e">
        <f>VLOOKUP(B38,BDD!$A:$E,4,FALSE)</f>
        <v>#N/A</v>
      </c>
      <c r="F38" s="11" t="e">
        <f>VLOOKUP(B38,BDD!$A:$E,5,FALSE)</f>
        <v>#N/A</v>
      </c>
      <c r="H38" s="35">
        <v>8</v>
      </c>
      <c r="I38" s="9"/>
      <c r="J38" s="10" t="e">
        <f>VLOOKUP(I38,BDD!$A:$E,2,FALSE)</f>
        <v>#N/A</v>
      </c>
      <c r="K38" s="10" t="e">
        <f>VLOOKUP(I38,BDD!$A:$E,3,FALSE)</f>
        <v>#N/A</v>
      </c>
      <c r="L38" s="16" t="e">
        <f>VLOOKUP(I38,BDD!$A:$E,4,FALSE)</f>
        <v>#N/A</v>
      </c>
      <c r="M38" s="11" t="e">
        <f>VLOOKUP(I38,BDD!$A:$E,5,FALSE)</f>
        <v>#N/A</v>
      </c>
    </row>
    <row r="39" spans="1:13" ht="15" thickBot="1">
      <c r="A39" s="36">
        <v>9</v>
      </c>
      <c r="B39" s="12"/>
      <c r="C39" s="13" t="e">
        <f>VLOOKUP(B39,BDD!$A:$E,2,FALSE)</f>
        <v>#N/A</v>
      </c>
      <c r="D39" s="13" t="e">
        <f>VLOOKUP(B39,BDD!$A:$E,3,FALSE)</f>
        <v>#N/A</v>
      </c>
      <c r="E39" s="17" t="e">
        <f>VLOOKUP(B39,BDD!$A:$E,4,FALSE)</f>
        <v>#N/A</v>
      </c>
      <c r="F39" s="14" t="e">
        <f>VLOOKUP(B39,BDD!$A:$E,5,FALSE)</f>
        <v>#N/A</v>
      </c>
      <c r="H39" s="36">
        <v>9</v>
      </c>
      <c r="I39" s="12"/>
      <c r="J39" s="13" t="e">
        <f>VLOOKUP(I39,BDD!$A:$E,2,FALSE)</f>
        <v>#N/A</v>
      </c>
      <c r="K39" s="13" t="e">
        <f>VLOOKUP(I39,BDD!$A:$E,3,FALSE)</f>
        <v>#N/A</v>
      </c>
      <c r="L39" s="17" t="e">
        <f>VLOOKUP(I39,BDD!$A:$E,4,FALSE)</f>
        <v>#N/A</v>
      </c>
      <c r="M39" s="14" t="e">
        <f>VLOOKUP(I39,BDD!$A:$E,5,FALSE)</f>
        <v>#N/A</v>
      </c>
    </row>
    <row r="40" spans="1:13" ht="15" thickBot="1"/>
    <row r="41" spans="1:13" ht="15" thickBot="1">
      <c r="A41" s="151">
        <v>7</v>
      </c>
      <c r="B41" s="41" t="s">
        <v>7</v>
      </c>
      <c r="C41" s="153"/>
      <c r="D41" s="154"/>
      <c r="E41" s="154"/>
      <c r="F41" s="155"/>
      <c r="H41" s="151">
        <v>8</v>
      </c>
      <c r="I41" s="41" t="s">
        <v>7</v>
      </c>
      <c r="J41" s="153"/>
      <c r="K41" s="154"/>
      <c r="L41" s="154"/>
      <c r="M41" s="155"/>
    </row>
    <row r="42" spans="1:13" ht="15" thickBot="1">
      <c r="A42" s="152"/>
      <c r="B42" s="37" t="s">
        <v>8</v>
      </c>
      <c r="C42" s="38" t="s">
        <v>9</v>
      </c>
      <c r="D42" s="38" t="s">
        <v>10</v>
      </c>
      <c r="E42" s="39" t="s">
        <v>4</v>
      </c>
      <c r="F42" s="40" t="s">
        <v>11</v>
      </c>
      <c r="H42" s="152"/>
      <c r="I42" s="37" t="s">
        <v>8</v>
      </c>
      <c r="J42" s="38" t="s">
        <v>9</v>
      </c>
      <c r="K42" s="38" t="s">
        <v>10</v>
      </c>
      <c r="L42" s="39" t="s">
        <v>4</v>
      </c>
      <c r="M42" s="40" t="s">
        <v>11</v>
      </c>
    </row>
    <row r="43" spans="1:13">
      <c r="A43" s="34">
        <v>1</v>
      </c>
      <c r="B43" s="6"/>
      <c r="C43" s="7" t="e">
        <f>VLOOKUP(B43,BDD!$A:$E,2,FALSE)</f>
        <v>#N/A</v>
      </c>
      <c r="D43" s="7" t="e">
        <f>VLOOKUP(B43,BDD!$A:$E,3,FALSE)</f>
        <v>#N/A</v>
      </c>
      <c r="E43" s="15" t="e">
        <f>VLOOKUP(B43,BDD!$A:$E,4,FALSE)</f>
        <v>#N/A</v>
      </c>
      <c r="F43" s="8" t="e">
        <f>VLOOKUP(B43,BDD!$A:$E,5,FALSE)</f>
        <v>#N/A</v>
      </c>
      <c r="H43" s="34">
        <v>1</v>
      </c>
      <c r="I43" s="6"/>
      <c r="J43" s="7" t="e">
        <f>VLOOKUP(I43,BDD!$A:$E,2,FALSE)</f>
        <v>#N/A</v>
      </c>
      <c r="K43" s="7" t="e">
        <f>VLOOKUP(I43,BDD!$A:$E,3,FALSE)</f>
        <v>#N/A</v>
      </c>
      <c r="L43" s="15" t="e">
        <f>VLOOKUP(I43,BDD!$A:$E,4,FALSE)</f>
        <v>#N/A</v>
      </c>
      <c r="M43" s="8" t="e">
        <f>VLOOKUP(I43,BDD!$A:$E,5,FALSE)</f>
        <v>#N/A</v>
      </c>
    </row>
    <row r="44" spans="1:13">
      <c r="A44" s="35">
        <v>2</v>
      </c>
      <c r="B44" s="9"/>
      <c r="C44" s="10" t="e">
        <f>VLOOKUP(B44,BDD!$A:$E,2,FALSE)</f>
        <v>#N/A</v>
      </c>
      <c r="D44" s="10" t="e">
        <f>VLOOKUP(B44,BDD!$A:$E,3,FALSE)</f>
        <v>#N/A</v>
      </c>
      <c r="E44" s="16" t="e">
        <f>VLOOKUP(B44,BDD!$A:$E,4,FALSE)</f>
        <v>#N/A</v>
      </c>
      <c r="F44" s="11" t="e">
        <f>VLOOKUP(B44,BDD!$A:$E,5,FALSE)</f>
        <v>#N/A</v>
      </c>
      <c r="H44" s="35">
        <v>2</v>
      </c>
      <c r="I44" s="9"/>
      <c r="J44" s="10" t="e">
        <f>VLOOKUP(I44,BDD!$A:$E,2,FALSE)</f>
        <v>#N/A</v>
      </c>
      <c r="K44" s="10" t="e">
        <f>VLOOKUP(I44,BDD!$A:$E,3,FALSE)</f>
        <v>#N/A</v>
      </c>
      <c r="L44" s="16" t="e">
        <f>VLOOKUP(I44,BDD!$A:$E,4,FALSE)</f>
        <v>#N/A</v>
      </c>
      <c r="M44" s="11" t="e">
        <f>VLOOKUP(I44,BDD!$A:$E,5,FALSE)</f>
        <v>#N/A</v>
      </c>
    </row>
    <row r="45" spans="1:13">
      <c r="A45" s="35">
        <v>3</v>
      </c>
      <c r="B45" s="9"/>
      <c r="C45" s="10" t="e">
        <f>VLOOKUP(B45,BDD!$A:$E,2,FALSE)</f>
        <v>#N/A</v>
      </c>
      <c r="D45" s="10" t="e">
        <f>VLOOKUP(B45,BDD!$A:$E,3,FALSE)</f>
        <v>#N/A</v>
      </c>
      <c r="E45" s="16" t="e">
        <f>VLOOKUP(B45,BDD!$A:$E,4,FALSE)</f>
        <v>#N/A</v>
      </c>
      <c r="F45" s="11" t="e">
        <f>VLOOKUP(B45,BDD!$A:$E,5,FALSE)</f>
        <v>#N/A</v>
      </c>
      <c r="H45" s="35">
        <v>3</v>
      </c>
      <c r="I45" s="9"/>
      <c r="J45" s="10" t="e">
        <f>VLOOKUP(I45,BDD!$A:$E,2,FALSE)</f>
        <v>#N/A</v>
      </c>
      <c r="K45" s="10" t="e">
        <f>VLOOKUP(I45,BDD!$A:$E,3,FALSE)</f>
        <v>#N/A</v>
      </c>
      <c r="L45" s="16" t="e">
        <f>VLOOKUP(I45,BDD!$A:$E,4,FALSE)</f>
        <v>#N/A</v>
      </c>
      <c r="M45" s="11" t="e">
        <f>VLOOKUP(I45,BDD!$A:$E,5,FALSE)</f>
        <v>#N/A</v>
      </c>
    </row>
    <row r="46" spans="1:13">
      <c r="A46" s="35">
        <v>4</v>
      </c>
      <c r="B46" s="9"/>
      <c r="C46" s="10" t="e">
        <f>VLOOKUP(B46,BDD!$A:$E,2,FALSE)</f>
        <v>#N/A</v>
      </c>
      <c r="D46" s="10" t="e">
        <f>VLOOKUP(B46,BDD!$A:$E,3,FALSE)</f>
        <v>#N/A</v>
      </c>
      <c r="E46" s="16" t="e">
        <f>VLOOKUP(B46,BDD!$A:$E,4,FALSE)</f>
        <v>#N/A</v>
      </c>
      <c r="F46" s="11" t="e">
        <f>VLOOKUP(B46,BDD!$A:$E,5,FALSE)</f>
        <v>#N/A</v>
      </c>
      <c r="H46" s="35">
        <v>4</v>
      </c>
      <c r="I46" s="9"/>
      <c r="J46" s="10" t="e">
        <f>VLOOKUP(I46,BDD!$A:$E,2,FALSE)</f>
        <v>#N/A</v>
      </c>
      <c r="K46" s="10" t="e">
        <f>VLOOKUP(I46,BDD!$A:$E,3,FALSE)</f>
        <v>#N/A</v>
      </c>
      <c r="L46" s="16" t="e">
        <f>VLOOKUP(I46,BDD!$A:$E,4,FALSE)</f>
        <v>#N/A</v>
      </c>
      <c r="M46" s="11" t="e">
        <f>VLOOKUP(I46,BDD!$A:$E,5,FALSE)</f>
        <v>#N/A</v>
      </c>
    </row>
    <row r="47" spans="1:13">
      <c r="A47" s="35">
        <v>5</v>
      </c>
      <c r="B47" s="9"/>
      <c r="C47" s="10" t="e">
        <f>VLOOKUP(B47,BDD!$A:$E,2,FALSE)</f>
        <v>#N/A</v>
      </c>
      <c r="D47" s="10" t="e">
        <f>VLOOKUP(B47,BDD!$A:$E,3,FALSE)</f>
        <v>#N/A</v>
      </c>
      <c r="E47" s="16" t="e">
        <f>VLOOKUP(B47,BDD!$A:$E,4,FALSE)</f>
        <v>#N/A</v>
      </c>
      <c r="F47" s="11" t="e">
        <f>VLOOKUP(B47,BDD!$A:$E,5,FALSE)</f>
        <v>#N/A</v>
      </c>
      <c r="H47" s="35">
        <v>5</v>
      </c>
      <c r="I47" s="9"/>
      <c r="J47" s="10" t="e">
        <f>VLOOKUP(I47,BDD!$A:$E,2,FALSE)</f>
        <v>#N/A</v>
      </c>
      <c r="K47" s="10" t="e">
        <f>VLOOKUP(I47,BDD!$A:$E,3,FALSE)</f>
        <v>#N/A</v>
      </c>
      <c r="L47" s="16" t="e">
        <f>VLOOKUP(I47,BDD!$A:$E,4,FALSE)</f>
        <v>#N/A</v>
      </c>
      <c r="M47" s="11" t="e">
        <f>VLOOKUP(I47,BDD!$A:$E,5,FALSE)</f>
        <v>#N/A</v>
      </c>
    </row>
    <row r="48" spans="1:13">
      <c r="A48" s="35">
        <v>6</v>
      </c>
      <c r="B48" s="9"/>
      <c r="C48" s="10" t="e">
        <f>VLOOKUP(B48,BDD!$A:$E,2,FALSE)</f>
        <v>#N/A</v>
      </c>
      <c r="D48" s="10" t="e">
        <f>VLOOKUP(B48,BDD!$A:$E,3,FALSE)</f>
        <v>#N/A</v>
      </c>
      <c r="E48" s="16" t="e">
        <f>VLOOKUP(B48,BDD!$A:$E,4,FALSE)</f>
        <v>#N/A</v>
      </c>
      <c r="F48" s="11" t="e">
        <f>VLOOKUP(B48,BDD!$A:$E,5,FALSE)</f>
        <v>#N/A</v>
      </c>
      <c r="H48" s="35">
        <v>6</v>
      </c>
      <c r="I48" s="9"/>
      <c r="J48" s="10" t="e">
        <f>VLOOKUP(I48,BDD!$A:$E,2,FALSE)</f>
        <v>#N/A</v>
      </c>
      <c r="K48" s="10" t="e">
        <f>VLOOKUP(I48,BDD!$A:$E,3,FALSE)</f>
        <v>#N/A</v>
      </c>
      <c r="L48" s="16" t="e">
        <f>VLOOKUP(I48,BDD!$A:$E,4,FALSE)</f>
        <v>#N/A</v>
      </c>
      <c r="M48" s="11" t="e">
        <f>VLOOKUP(I48,BDD!$A:$E,5,FALSE)</f>
        <v>#N/A</v>
      </c>
    </row>
    <row r="49" spans="1:13">
      <c r="A49" s="35">
        <v>7</v>
      </c>
      <c r="B49" s="9"/>
      <c r="C49" s="10" t="e">
        <f>VLOOKUP(B49,BDD!$A:$E,2,FALSE)</f>
        <v>#N/A</v>
      </c>
      <c r="D49" s="10" t="e">
        <f>VLOOKUP(B49,BDD!$A:$E,3,FALSE)</f>
        <v>#N/A</v>
      </c>
      <c r="E49" s="16" t="e">
        <f>VLOOKUP(B49,BDD!$A:$E,4,FALSE)</f>
        <v>#N/A</v>
      </c>
      <c r="F49" s="11" t="e">
        <f>VLOOKUP(B49,BDD!$A:$E,5,FALSE)</f>
        <v>#N/A</v>
      </c>
      <c r="H49" s="35">
        <v>7</v>
      </c>
      <c r="I49" s="9"/>
      <c r="J49" s="10" t="e">
        <f>VLOOKUP(I49,BDD!$A:$E,2,FALSE)</f>
        <v>#N/A</v>
      </c>
      <c r="K49" s="10" t="e">
        <f>VLOOKUP(I49,BDD!$A:$E,3,FALSE)</f>
        <v>#N/A</v>
      </c>
      <c r="L49" s="16" t="e">
        <f>VLOOKUP(I49,BDD!$A:$E,4,FALSE)</f>
        <v>#N/A</v>
      </c>
      <c r="M49" s="11" t="e">
        <f>VLOOKUP(I49,BDD!$A:$E,5,FALSE)</f>
        <v>#N/A</v>
      </c>
    </row>
    <row r="50" spans="1:13">
      <c r="A50" s="35">
        <v>8</v>
      </c>
      <c r="B50" s="9"/>
      <c r="C50" s="10" t="e">
        <f>VLOOKUP(B50,BDD!$A:$E,2,FALSE)</f>
        <v>#N/A</v>
      </c>
      <c r="D50" s="10" t="e">
        <f>VLOOKUP(B50,BDD!$A:$E,3,FALSE)</f>
        <v>#N/A</v>
      </c>
      <c r="E50" s="16" t="e">
        <f>VLOOKUP(B50,BDD!$A:$E,4,FALSE)</f>
        <v>#N/A</v>
      </c>
      <c r="F50" s="11" t="e">
        <f>VLOOKUP(B50,BDD!$A:$E,5,FALSE)</f>
        <v>#N/A</v>
      </c>
      <c r="H50" s="35">
        <v>8</v>
      </c>
      <c r="I50" s="9"/>
      <c r="J50" s="10" t="e">
        <f>VLOOKUP(I50,BDD!$A:$E,2,FALSE)</f>
        <v>#N/A</v>
      </c>
      <c r="K50" s="10" t="e">
        <f>VLOOKUP(I50,BDD!$A:$E,3,FALSE)</f>
        <v>#N/A</v>
      </c>
      <c r="L50" s="16" t="e">
        <f>VLOOKUP(I50,BDD!$A:$E,4,FALSE)</f>
        <v>#N/A</v>
      </c>
      <c r="M50" s="11" t="e">
        <f>VLOOKUP(I50,BDD!$A:$E,5,FALSE)</f>
        <v>#N/A</v>
      </c>
    </row>
    <row r="51" spans="1:13" ht="15" thickBot="1">
      <c r="A51" s="36">
        <v>9</v>
      </c>
      <c r="B51" s="12"/>
      <c r="C51" s="13" t="e">
        <f>VLOOKUP(B51,BDD!$A:$E,2,FALSE)</f>
        <v>#N/A</v>
      </c>
      <c r="D51" s="13" t="e">
        <f>VLOOKUP(B51,BDD!$A:$E,3,FALSE)</f>
        <v>#N/A</v>
      </c>
      <c r="E51" s="17" t="e">
        <f>VLOOKUP(B51,BDD!$A:$E,4,FALSE)</f>
        <v>#N/A</v>
      </c>
      <c r="F51" s="14" t="e">
        <f>VLOOKUP(B51,BDD!$A:$E,5,FALSE)</f>
        <v>#N/A</v>
      </c>
      <c r="H51" s="36">
        <v>9</v>
      </c>
      <c r="I51" s="12"/>
      <c r="J51" s="13" t="e">
        <f>VLOOKUP(I51,BDD!$A:$E,2,FALSE)</f>
        <v>#N/A</v>
      </c>
      <c r="K51" s="13" t="e">
        <f>VLOOKUP(I51,BDD!$A:$E,3,FALSE)</f>
        <v>#N/A</v>
      </c>
      <c r="L51" s="17" t="e">
        <f>VLOOKUP(I51,BDD!$A:$E,4,FALSE)</f>
        <v>#N/A</v>
      </c>
      <c r="M51" s="14" t="e">
        <f>VLOOKUP(I51,BDD!$A:$E,5,FALSE)</f>
        <v>#N/A</v>
      </c>
    </row>
    <row r="52" spans="1:13" ht="15" thickBot="1"/>
    <row r="53" spans="1:13" ht="15" thickBot="1">
      <c r="A53" s="151">
        <v>9</v>
      </c>
      <c r="B53" s="41" t="s">
        <v>7</v>
      </c>
      <c r="C53" s="153"/>
      <c r="D53" s="154"/>
      <c r="E53" s="154"/>
      <c r="F53" s="155"/>
      <c r="H53" s="151">
        <v>10</v>
      </c>
      <c r="I53" s="41" t="s">
        <v>7</v>
      </c>
      <c r="J53" s="153"/>
      <c r="K53" s="154"/>
      <c r="L53" s="154"/>
      <c r="M53" s="155"/>
    </row>
    <row r="54" spans="1:13" ht="15" thickBot="1">
      <c r="A54" s="152"/>
      <c r="B54" s="37" t="s">
        <v>8</v>
      </c>
      <c r="C54" s="38" t="s">
        <v>9</v>
      </c>
      <c r="D54" s="38" t="s">
        <v>10</v>
      </c>
      <c r="E54" s="39" t="s">
        <v>4</v>
      </c>
      <c r="F54" s="40" t="s">
        <v>11</v>
      </c>
      <c r="H54" s="152"/>
      <c r="I54" s="37" t="s">
        <v>8</v>
      </c>
      <c r="J54" s="38" t="s">
        <v>9</v>
      </c>
      <c r="K54" s="38" t="s">
        <v>10</v>
      </c>
      <c r="L54" s="39" t="s">
        <v>4</v>
      </c>
      <c r="M54" s="40" t="s">
        <v>11</v>
      </c>
    </row>
    <row r="55" spans="1:13">
      <c r="A55" s="34">
        <v>1</v>
      </c>
      <c r="B55" s="6"/>
      <c r="C55" s="7" t="e">
        <f>VLOOKUP(B55,BDD!$A:$E,2,FALSE)</f>
        <v>#N/A</v>
      </c>
      <c r="D55" s="7" t="e">
        <f>VLOOKUP(B55,BDD!$A:$E,3,FALSE)</f>
        <v>#N/A</v>
      </c>
      <c r="E55" s="15" t="e">
        <f>VLOOKUP(B55,BDD!$A:$E,4,FALSE)</f>
        <v>#N/A</v>
      </c>
      <c r="F55" s="8" t="e">
        <f>VLOOKUP(B55,BDD!$A:$E,5,FALSE)</f>
        <v>#N/A</v>
      </c>
      <c r="H55" s="34">
        <v>1</v>
      </c>
      <c r="I55" s="6"/>
      <c r="J55" s="7" t="e">
        <f>VLOOKUP(I55,BDD!$A:$E,2,FALSE)</f>
        <v>#N/A</v>
      </c>
      <c r="K55" s="7" t="e">
        <f>VLOOKUP(I55,BDD!$A:$E,3,FALSE)</f>
        <v>#N/A</v>
      </c>
      <c r="L55" s="15" t="e">
        <f>VLOOKUP(I55,BDD!$A:$E,4,FALSE)</f>
        <v>#N/A</v>
      </c>
      <c r="M55" s="8" t="e">
        <f>VLOOKUP(I55,BDD!$A:$E,5,FALSE)</f>
        <v>#N/A</v>
      </c>
    </row>
    <row r="56" spans="1:13">
      <c r="A56" s="35">
        <v>2</v>
      </c>
      <c r="B56" s="9"/>
      <c r="C56" s="10" t="e">
        <f>VLOOKUP(B56,BDD!$A:$E,2,FALSE)</f>
        <v>#N/A</v>
      </c>
      <c r="D56" s="10" t="e">
        <f>VLOOKUP(B56,BDD!$A:$E,3,FALSE)</f>
        <v>#N/A</v>
      </c>
      <c r="E56" s="16" t="e">
        <f>VLOOKUP(B56,BDD!$A:$E,4,FALSE)</f>
        <v>#N/A</v>
      </c>
      <c r="F56" s="11" t="e">
        <f>VLOOKUP(B56,BDD!$A:$E,5,FALSE)</f>
        <v>#N/A</v>
      </c>
      <c r="H56" s="35">
        <v>2</v>
      </c>
      <c r="I56" s="9"/>
      <c r="J56" s="10" t="e">
        <f>VLOOKUP(I56,BDD!$A:$E,2,FALSE)</f>
        <v>#N/A</v>
      </c>
      <c r="K56" s="10" t="e">
        <f>VLOOKUP(I56,BDD!$A:$E,3,FALSE)</f>
        <v>#N/A</v>
      </c>
      <c r="L56" s="16" t="e">
        <f>VLOOKUP(I56,BDD!$A:$E,4,FALSE)</f>
        <v>#N/A</v>
      </c>
      <c r="M56" s="11" t="e">
        <f>VLOOKUP(I56,BDD!$A:$E,5,FALSE)</f>
        <v>#N/A</v>
      </c>
    </row>
    <row r="57" spans="1:13">
      <c r="A57" s="35">
        <v>3</v>
      </c>
      <c r="B57" s="9"/>
      <c r="C57" s="10" t="e">
        <f>VLOOKUP(B57,BDD!$A:$E,2,FALSE)</f>
        <v>#N/A</v>
      </c>
      <c r="D57" s="10" t="e">
        <f>VLOOKUP(B57,BDD!$A:$E,3,FALSE)</f>
        <v>#N/A</v>
      </c>
      <c r="E57" s="16" t="e">
        <f>VLOOKUP(B57,BDD!$A:$E,4,FALSE)</f>
        <v>#N/A</v>
      </c>
      <c r="F57" s="11" t="e">
        <f>VLOOKUP(B57,BDD!$A:$E,5,FALSE)</f>
        <v>#N/A</v>
      </c>
      <c r="H57" s="35">
        <v>3</v>
      </c>
      <c r="I57" s="9"/>
      <c r="J57" s="10" t="e">
        <f>VLOOKUP(I57,BDD!$A:$E,2,FALSE)</f>
        <v>#N/A</v>
      </c>
      <c r="K57" s="10" t="e">
        <f>VLOOKUP(I57,BDD!$A:$E,3,FALSE)</f>
        <v>#N/A</v>
      </c>
      <c r="L57" s="16" t="e">
        <f>VLOOKUP(I57,BDD!$A:$E,4,FALSE)</f>
        <v>#N/A</v>
      </c>
      <c r="M57" s="11" t="e">
        <f>VLOOKUP(I57,BDD!$A:$E,5,FALSE)</f>
        <v>#N/A</v>
      </c>
    </row>
    <row r="58" spans="1:13">
      <c r="A58" s="35">
        <v>4</v>
      </c>
      <c r="B58" s="9"/>
      <c r="C58" s="10" t="e">
        <f>VLOOKUP(B58,BDD!$A:$E,2,FALSE)</f>
        <v>#N/A</v>
      </c>
      <c r="D58" s="10" t="e">
        <f>VLOOKUP(B58,BDD!$A:$E,3,FALSE)</f>
        <v>#N/A</v>
      </c>
      <c r="E58" s="16" t="e">
        <f>VLOOKUP(B58,BDD!$A:$E,4,FALSE)</f>
        <v>#N/A</v>
      </c>
      <c r="F58" s="11" t="e">
        <f>VLOOKUP(B58,BDD!$A:$E,5,FALSE)</f>
        <v>#N/A</v>
      </c>
      <c r="H58" s="35">
        <v>4</v>
      </c>
      <c r="I58" s="9"/>
      <c r="J58" s="10" t="e">
        <f>VLOOKUP(I58,BDD!$A:$E,2,FALSE)</f>
        <v>#N/A</v>
      </c>
      <c r="K58" s="10" t="e">
        <f>VLOOKUP(I58,BDD!$A:$E,3,FALSE)</f>
        <v>#N/A</v>
      </c>
      <c r="L58" s="16" t="e">
        <f>VLOOKUP(I58,BDD!$A:$E,4,FALSE)</f>
        <v>#N/A</v>
      </c>
      <c r="M58" s="11" t="e">
        <f>VLOOKUP(I58,BDD!$A:$E,5,FALSE)</f>
        <v>#N/A</v>
      </c>
    </row>
    <row r="59" spans="1:13">
      <c r="A59" s="35">
        <v>5</v>
      </c>
      <c r="B59" s="9"/>
      <c r="C59" s="10" t="e">
        <f>VLOOKUP(B59,BDD!$A:$E,2,FALSE)</f>
        <v>#N/A</v>
      </c>
      <c r="D59" s="10" t="e">
        <f>VLOOKUP(B59,BDD!$A:$E,3,FALSE)</f>
        <v>#N/A</v>
      </c>
      <c r="E59" s="16" t="e">
        <f>VLOOKUP(B59,BDD!$A:$E,4,FALSE)</f>
        <v>#N/A</v>
      </c>
      <c r="F59" s="11" t="e">
        <f>VLOOKUP(B59,BDD!$A:$E,5,FALSE)</f>
        <v>#N/A</v>
      </c>
      <c r="H59" s="35">
        <v>5</v>
      </c>
      <c r="I59" s="9"/>
      <c r="J59" s="10" t="e">
        <f>VLOOKUP(I59,BDD!$A:$E,2,FALSE)</f>
        <v>#N/A</v>
      </c>
      <c r="K59" s="10" t="e">
        <f>VLOOKUP(I59,BDD!$A:$E,3,FALSE)</f>
        <v>#N/A</v>
      </c>
      <c r="L59" s="16" t="e">
        <f>VLOOKUP(I59,BDD!$A:$E,4,FALSE)</f>
        <v>#N/A</v>
      </c>
      <c r="M59" s="11" t="e">
        <f>VLOOKUP(I59,BDD!$A:$E,5,FALSE)</f>
        <v>#N/A</v>
      </c>
    </row>
    <row r="60" spans="1:13">
      <c r="A60" s="35">
        <v>6</v>
      </c>
      <c r="B60" s="9"/>
      <c r="C60" s="10" t="e">
        <f>VLOOKUP(B60,BDD!$A:$E,2,FALSE)</f>
        <v>#N/A</v>
      </c>
      <c r="D60" s="10" t="e">
        <f>VLOOKUP(B60,BDD!$A:$E,3,FALSE)</f>
        <v>#N/A</v>
      </c>
      <c r="E60" s="16" t="e">
        <f>VLOOKUP(B60,BDD!$A:$E,4,FALSE)</f>
        <v>#N/A</v>
      </c>
      <c r="F60" s="11" t="e">
        <f>VLOOKUP(B60,BDD!$A:$E,5,FALSE)</f>
        <v>#N/A</v>
      </c>
      <c r="H60" s="35">
        <v>6</v>
      </c>
      <c r="I60" s="9"/>
      <c r="J60" s="10" t="e">
        <f>VLOOKUP(I60,BDD!$A:$E,2,FALSE)</f>
        <v>#N/A</v>
      </c>
      <c r="K60" s="10" t="e">
        <f>VLOOKUP(I60,BDD!$A:$E,3,FALSE)</f>
        <v>#N/A</v>
      </c>
      <c r="L60" s="16" t="e">
        <f>VLOOKUP(I60,BDD!$A:$E,4,FALSE)</f>
        <v>#N/A</v>
      </c>
      <c r="M60" s="11" t="e">
        <f>VLOOKUP(I60,BDD!$A:$E,5,FALSE)</f>
        <v>#N/A</v>
      </c>
    </row>
    <row r="61" spans="1:13">
      <c r="A61" s="35">
        <v>7</v>
      </c>
      <c r="B61" s="9"/>
      <c r="C61" s="10" t="e">
        <f>VLOOKUP(B61,BDD!$A:$E,2,FALSE)</f>
        <v>#N/A</v>
      </c>
      <c r="D61" s="10" t="e">
        <f>VLOOKUP(B61,BDD!$A:$E,3,FALSE)</f>
        <v>#N/A</v>
      </c>
      <c r="E61" s="16" t="e">
        <f>VLOOKUP(B61,BDD!$A:$E,4,FALSE)</f>
        <v>#N/A</v>
      </c>
      <c r="F61" s="11" t="e">
        <f>VLOOKUP(B61,BDD!$A:$E,5,FALSE)</f>
        <v>#N/A</v>
      </c>
      <c r="H61" s="35">
        <v>7</v>
      </c>
      <c r="I61" s="9"/>
      <c r="J61" s="10" t="e">
        <f>VLOOKUP(I61,BDD!$A:$E,2,FALSE)</f>
        <v>#N/A</v>
      </c>
      <c r="K61" s="10" t="e">
        <f>VLOOKUP(I61,BDD!$A:$E,3,FALSE)</f>
        <v>#N/A</v>
      </c>
      <c r="L61" s="16" t="e">
        <f>VLOOKUP(I61,BDD!$A:$E,4,FALSE)</f>
        <v>#N/A</v>
      </c>
      <c r="M61" s="11" t="e">
        <f>VLOOKUP(I61,BDD!$A:$E,5,FALSE)</f>
        <v>#N/A</v>
      </c>
    </row>
    <row r="62" spans="1:13">
      <c r="A62" s="35">
        <v>8</v>
      </c>
      <c r="B62" s="9"/>
      <c r="C62" s="10" t="e">
        <f>VLOOKUP(B62,BDD!$A:$E,2,FALSE)</f>
        <v>#N/A</v>
      </c>
      <c r="D62" s="10" t="e">
        <f>VLOOKUP(B62,BDD!$A:$E,3,FALSE)</f>
        <v>#N/A</v>
      </c>
      <c r="E62" s="16" t="e">
        <f>VLOOKUP(B62,BDD!$A:$E,4,FALSE)</f>
        <v>#N/A</v>
      </c>
      <c r="F62" s="11" t="e">
        <f>VLOOKUP(B62,BDD!$A:$E,5,FALSE)</f>
        <v>#N/A</v>
      </c>
      <c r="H62" s="35">
        <v>8</v>
      </c>
      <c r="I62" s="9"/>
      <c r="J62" s="10" t="e">
        <f>VLOOKUP(I62,BDD!$A:$E,2,FALSE)</f>
        <v>#N/A</v>
      </c>
      <c r="K62" s="10" t="e">
        <f>VLOOKUP(I62,BDD!$A:$E,3,FALSE)</f>
        <v>#N/A</v>
      </c>
      <c r="L62" s="16" t="e">
        <f>VLOOKUP(I62,BDD!$A:$E,4,FALSE)</f>
        <v>#N/A</v>
      </c>
      <c r="M62" s="11" t="e">
        <f>VLOOKUP(I62,BDD!$A:$E,5,FALSE)</f>
        <v>#N/A</v>
      </c>
    </row>
    <row r="63" spans="1:13" ht="15" thickBot="1">
      <c r="A63" s="36">
        <v>9</v>
      </c>
      <c r="B63" s="12"/>
      <c r="C63" s="13" t="e">
        <f>VLOOKUP(B63,BDD!$A:$E,2,FALSE)</f>
        <v>#N/A</v>
      </c>
      <c r="D63" s="13" t="e">
        <f>VLOOKUP(B63,BDD!$A:$E,3,FALSE)</f>
        <v>#N/A</v>
      </c>
      <c r="E63" s="17" t="e">
        <f>VLOOKUP(B63,BDD!$A:$E,4,FALSE)</f>
        <v>#N/A</v>
      </c>
      <c r="F63" s="14" t="e">
        <f>VLOOKUP(B63,BDD!$A:$E,5,FALSE)</f>
        <v>#N/A</v>
      </c>
      <c r="H63" s="36">
        <v>9</v>
      </c>
      <c r="I63" s="12"/>
      <c r="J63" s="13" t="e">
        <f>VLOOKUP(I63,BDD!$A:$E,2,FALSE)</f>
        <v>#N/A</v>
      </c>
      <c r="K63" s="13" t="e">
        <f>VLOOKUP(I63,BDD!$A:$E,3,FALSE)</f>
        <v>#N/A</v>
      </c>
      <c r="L63" s="17" t="e">
        <f>VLOOKUP(I63,BDD!$A:$E,4,FALSE)</f>
        <v>#N/A</v>
      </c>
      <c r="M63" s="14" t="e">
        <f>VLOOKUP(I63,BDD!$A:$E,5,FALSE)</f>
        <v>#N/A</v>
      </c>
    </row>
    <row r="64" spans="1:13" ht="15" thickBot="1"/>
    <row r="65" spans="1:13" ht="15" thickBot="1">
      <c r="A65" s="151">
        <v>11</v>
      </c>
      <c r="B65" s="41" t="s">
        <v>7</v>
      </c>
      <c r="C65" s="153"/>
      <c r="D65" s="154"/>
      <c r="E65" s="154"/>
      <c r="F65" s="155"/>
      <c r="H65" s="151">
        <v>12</v>
      </c>
      <c r="I65" s="41" t="s">
        <v>7</v>
      </c>
      <c r="J65" s="153"/>
      <c r="K65" s="154"/>
      <c r="L65" s="154"/>
      <c r="M65" s="155"/>
    </row>
    <row r="66" spans="1:13" ht="15" thickBot="1">
      <c r="A66" s="152"/>
      <c r="B66" s="37" t="s">
        <v>8</v>
      </c>
      <c r="C66" s="38" t="s">
        <v>9</v>
      </c>
      <c r="D66" s="38" t="s">
        <v>10</v>
      </c>
      <c r="E66" s="39" t="s">
        <v>4</v>
      </c>
      <c r="F66" s="40" t="s">
        <v>11</v>
      </c>
      <c r="H66" s="152"/>
      <c r="I66" s="37" t="s">
        <v>8</v>
      </c>
      <c r="J66" s="38" t="s">
        <v>9</v>
      </c>
      <c r="K66" s="38" t="s">
        <v>10</v>
      </c>
      <c r="L66" s="39" t="s">
        <v>4</v>
      </c>
      <c r="M66" s="40" t="s">
        <v>11</v>
      </c>
    </row>
    <row r="67" spans="1:13">
      <c r="A67" s="34">
        <v>1</v>
      </c>
      <c r="B67" s="6"/>
      <c r="C67" s="7" t="e">
        <f>VLOOKUP(B67,BDD!$A:$E,2,FALSE)</f>
        <v>#N/A</v>
      </c>
      <c r="D67" s="7" t="e">
        <f>VLOOKUP(B67,BDD!$A:$E,3,FALSE)</f>
        <v>#N/A</v>
      </c>
      <c r="E67" s="15" t="e">
        <f>VLOOKUP(B67,BDD!$A:$E,4,FALSE)</f>
        <v>#N/A</v>
      </c>
      <c r="F67" s="8" t="e">
        <f>VLOOKUP(B67,BDD!$A:$E,5,FALSE)</f>
        <v>#N/A</v>
      </c>
      <c r="H67" s="34">
        <v>1</v>
      </c>
      <c r="I67" s="6"/>
      <c r="J67" s="7" t="e">
        <f>VLOOKUP(I67,BDD!$A:$E,2,FALSE)</f>
        <v>#N/A</v>
      </c>
      <c r="K67" s="7" t="e">
        <f>VLOOKUP(I67,BDD!$A:$E,3,FALSE)</f>
        <v>#N/A</v>
      </c>
      <c r="L67" s="15" t="e">
        <f>VLOOKUP(I67,BDD!$A:$E,4,FALSE)</f>
        <v>#N/A</v>
      </c>
      <c r="M67" s="8" t="e">
        <f>VLOOKUP(I67,BDD!$A:$E,5,FALSE)</f>
        <v>#N/A</v>
      </c>
    </row>
    <row r="68" spans="1:13">
      <c r="A68" s="35">
        <v>2</v>
      </c>
      <c r="B68" s="9"/>
      <c r="C68" s="10" t="e">
        <f>VLOOKUP(B68,BDD!$A:$E,2,FALSE)</f>
        <v>#N/A</v>
      </c>
      <c r="D68" s="10" t="e">
        <f>VLOOKUP(B68,BDD!$A:$E,3,FALSE)</f>
        <v>#N/A</v>
      </c>
      <c r="E68" s="16" t="e">
        <f>VLOOKUP(B68,BDD!$A:$E,4,FALSE)</f>
        <v>#N/A</v>
      </c>
      <c r="F68" s="11" t="e">
        <f>VLOOKUP(B68,BDD!$A:$E,5,FALSE)</f>
        <v>#N/A</v>
      </c>
      <c r="H68" s="35">
        <v>2</v>
      </c>
      <c r="I68" s="9"/>
      <c r="J68" s="10" t="e">
        <f>VLOOKUP(I68,BDD!$A:$E,2,FALSE)</f>
        <v>#N/A</v>
      </c>
      <c r="K68" s="10" t="e">
        <f>VLOOKUP(I68,BDD!$A:$E,3,FALSE)</f>
        <v>#N/A</v>
      </c>
      <c r="L68" s="16" t="e">
        <f>VLOOKUP(I68,BDD!$A:$E,4,FALSE)</f>
        <v>#N/A</v>
      </c>
      <c r="M68" s="11" t="e">
        <f>VLOOKUP(I68,BDD!$A:$E,5,FALSE)</f>
        <v>#N/A</v>
      </c>
    </row>
    <row r="69" spans="1:13">
      <c r="A69" s="35">
        <v>3</v>
      </c>
      <c r="B69" s="9"/>
      <c r="C69" s="10" t="e">
        <f>VLOOKUP(B69,BDD!$A:$E,2,FALSE)</f>
        <v>#N/A</v>
      </c>
      <c r="D69" s="10" t="e">
        <f>VLOOKUP(B69,BDD!$A:$E,3,FALSE)</f>
        <v>#N/A</v>
      </c>
      <c r="E69" s="16" t="e">
        <f>VLOOKUP(B69,BDD!$A:$E,4,FALSE)</f>
        <v>#N/A</v>
      </c>
      <c r="F69" s="11" t="e">
        <f>VLOOKUP(B69,BDD!$A:$E,5,FALSE)</f>
        <v>#N/A</v>
      </c>
      <c r="H69" s="35">
        <v>3</v>
      </c>
      <c r="I69" s="9"/>
      <c r="J69" s="10" t="e">
        <f>VLOOKUP(I69,BDD!$A:$E,2,FALSE)</f>
        <v>#N/A</v>
      </c>
      <c r="K69" s="10" t="e">
        <f>VLOOKUP(I69,BDD!$A:$E,3,FALSE)</f>
        <v>#N/A</v>
      </c>
      <c r="L69" s="16" t="e">
        <f>VLOOKUP(I69,BDD!$A:$E,4,FALSE)</f>
        <v>#N/A</v>
      </c>
      <c r="M69" s="11" t="e">
        <f>VLOOKUP(I69,BDD!$A:$E,5,FALSE)</f>
        <v>#N/A</v>
      </c>
    </row>
    <row r="70" spans="1:13">
      <c r="A70" s="35">
        <v>4</v>
      </c>
      <c r="B70" s="9"/>
      <c r="C70" s="10" t="e">
        <f>VLOOKUP(B70,BDD!$A:$E,2,FALSE)</f>
        <v>#N/A</v>
      </c>
      <c r="D70" s="10" t="e">
        <f>VLOOKUP(B70,BDD!$A:$E,3,FALSE)</f>
        <v>#N/A</v>
      </c>
      <c r="E70" s="16" t="e">
        <f>VLOOKUP(B70,BDD!$A:$E,4,FALSE)</f>
        <v>#N/A</v>
      </c>
      <c r="F70" s="11" t="e">
        <f>VLOOKUP(B70,BDD!$A:$E,5,FALSE)</f>
        <v>#N/A</v>
      </c>
      <c r="H70" s="35">
        <v>4</v>
      </c>
      <c r="I70" s="9"/>
      <c r="J70" s="10" t="e">
        <f>VLOOKUP(I70,BDD!$A:$E,2,FALSE)</f>
        <v>#N/A</v>
      </c>
      <c r="K70" s="10" t="e">
        <f>VLOOKUP(I70,BDD!$A:$E,3,FALSE)</f>
        <v>#N/A</v>
      </c>
      <c r="L70" s="16" t="e">
        <f>VLOOKUP(I70,BDD!$A:$E,4,FALSE)</f>
        <v>#N/A</v>
      </c>
      <c r="M70" s="11" t="e">
        <f>VLOOKUP(I70,BDD!$A:$E,5,FALSE)</f>
        <v>#N/A</v>
      </c>
    </row>
    <row r="71" spans="1:13">
      <c r="A71" s="35">
        <v>5</v>
      </c>
      <c r="B71" s="9"/>
      <c r="C71" s="10" t="e">
        <f>VLOOKUP(B71,BDD!$A:$E,2,FALSE)</f>
        <v>#N/A</v>
      </c>
      <c r="D71" s="10" t="e">
        <f>VLOOKUP(B71,BDD!$A:$E,3,FALSE)</f>
        <v>#N/A</v>
      </c>
      <c r="E71" s="16" t="e">
        <f>VLOOKUP(B71,BDD!$A:$E,4,FALSE)</f>
        <v>#N/A</v>
      </c>
      <c r="F71" s="11" t="e">
        <f>VLOOKUP(B71,BDD!$A:$E,5,FALSE)</f>
        <v>#N/A</v>
      </c>
      <c r="H71" s="35">
        <v>5</v>
      </c>
      <c r="I71" s="9"/>
      <c r="J71" s="10" t="e">
        <f>VLOOKUP(I71,BDD!$A:$E,2,FALSE)</f>
        <v>#N/A</v>
      </c>
      <c r="K71" s="10" t="e">
        <f>VLOOKUP(I71,BDD!$A:$E,3,FALSE)</f>
        <v>#N/A</v>
      </c>
      <c r="L71" s="16" t="e">
        <f>VLOOKUP(I71,BDD!$A:$E,4,FALSE)</f>
        <v>#N/A</v>
      </c>
      <c r="M71" s="11" t="e">
        <f>VLOOKUP(I71,BDD!$A:$E,5,FALSE)</f>
        <v>#N/A</v>
      </c>
    </row>
    <row r="72" spans="1:13">
      <c r="A72" s="35">
        <v>6</v>
      </c>
      <c r="B72" s="9"/>
      <c r="C72" s="10" t="e">
        <f>VLOOKUP(B72,BDD!$A:$E,2,FALSE)</f>
        <v>#N/A</v>
      </c>
      <c r="D72" s="10" t="e">
        <f>VLOOKUP(B72,BDD!$A:$E,3,FALSE)</f>
        <v>#N/A</v>
      </c>
      <c r="E72" s="16" t="e">
        <f>VLOOKUP(B72,BDD!$A:$E,4,FALSE)</f>
        <v>#N/A</v>
      </c>
      <c r="F72" s="11" t="e">
        <f>VLOOKUP(B72,BDD!$A:$E,5,FALSE)</f>
        <v>#N/A</v>
      </c>
      <c r="H72" s="35">
        <v>6</v>
      </c>
      <c r="I72" s="9"/>
      <c r="J72" s="10" t="e">
        <f>VLOOKUP(I72,BDD!$A:$E,2,FALSE)</f>
        <v>#N/A</v>
      </c>
      <c r="K72" s="10" t="e">
        <f>VLOOKUP(I72,BDD!$A:$E,3,FALSE)</f>
        <v>#N/A</v>
      </c>
      <c r="L72" s="16" t="e">
        <f>VLOOKUP(I72,BDD!$A:$E,4,FALSE)</f>
        <v>#N/A</v>
      </c>
      <c r="M72" s="11" t="e">
        <f>VLOOKUP(I72,BDD!$A:$E,5,FALSE)</f>
        <v>#N/A</v>
      </c>
    </row>
    <row r="73" spans="1:13">
      <c r="A73" s="35">
        <v>7</v>
      </c>
      <c r="B73" s="9"/>
      <c r="C73" s="10" t="e">
        <f>VLOOKUP(B73,BDD!$A:$E,2,FALSE)</f>
        <v>#N/A</v>
      </c>
      <c r="D73" s="10" t="e">
        <f>VLOOKUP(B73,BDD!$A:$E,3,FALSE)</f>
        <v>#N/A</v>
      </c>
      <c r="E73" s="16" t="e">
        <f>VLOOKUP(B73,BDD!$A:$E,4,FALSE)</f>
        <v>#N/A</v>
      </c>
      <c r="F73" s="11" t="e">
        <f>VLOOKUP(B73,BDD!$A:$E,5,FALSE)</f>
        <v>#N/A</v>
      </c>
      <c r="H73" s="35">
        <v>7</v>
      </c>
      <c r="I73" s="9"/>
      <c r="J73" s="10" t="e">
        <f>VLOOKUP(I73,BDD!$A:$E,2,FALSE)</f>
        <v>#N/A</v>
      </c>
      <c r="K73" s="10" t="e">
        <f>VLOOKUP(I73,BDD!$A:$E,3,FALSE)</f>
        <v>#N/A</v>
      </c>
      <c r="L73" s="16" t="e">
        <f>VLOOKUP(I73,BDD!$A:$E,4,FALSE)</f>
        <v>#N/A</v>
      </c>
      <c r="M73" s="11" t="e">
        <f>VLOOKUP(I73,BDD!$A:$E,5,FALSE)</f>
        <v>#N/A</v>
      </c>
    </row>
    <row r="74" spans="1:13">
      <c r="A74" s="35">
        <v>8</v>
      </c>
      <c r="B74" s="9"/>
      <c r="C74" s="10" t="e">
        <f>VLOOKUP(B74,BDD!$A:$E,2,FALSE)</f>
        <v>#N/A</v>
      </c>
      <c r="D74" s="10" t="e">
        <f>VLOOKUP(B74,BDD!$A:$E,3,FALSE)</f>
        <v>#N/A</v>
      </c>
      <c r="E74" s="16" t="e">
        <f>VLOOKUP(B74,BDD!$A:$E,4,FALSE)</f>
        <v>#N/A</v>
      </c>
      <c r="F74" s="11" t="e">
        <f>VLOOKUP(B74,BDD!$A:$E,5,FALSE)</f>
        <v>#N/A</v>
      </c>
      <c r="H74" s="35">
        <v>8</v>
      </c>
      <c r="I74" s="9"/>
      <c r="J74" s="10" t="e">
        <f>VLOOKUP(I74,BDD!$A:$E,2,FALSE)</f>
        <v>#N/A</v>
      </c>
      <c r="K74" s="10" t="e">
        <f>VLOOKUP(I74,BDD!$A:$E,3,FALSE)</f>
        <v>#N/A</v>
      </c>
      <c r="L74" s="16" t="e">
        <f>VLOOKUP(I74,BDD!$A:$E,4,FALSE)</f>
        <v>#N/A</v>
      </c>
      <c r="M74" s="11" t="e">
        <f>VLOOKUP(I74,BDD!$A:$E,5,FALSE)</f>
        <v>#N/A</v>
      </c>
    </row>
    <row r="75" spans="1:13" ht="15" thickBot="1">
      <c r="A75" s="36">
        <v>9</v>
      </c>
      <c r="B75" s="12"/>
      <c r="C75" s="13" t="e">
        <f>VLOOKUP(B75,BDD!$A:$E,2,FALSE)</f>
        <v>#N/A</v>
      </c>
      <c r="D75" s="13" t="e">
        <f>VLOOKUP(B75,BDD!$A:$E,3,FALSE)</f>
        <v>#N/A</v>
      </c>
      <c r="E75" s="17" t="e">
        <f>VLOOKUP(B75,BDD!$A:$E,4,FALSE)</f>
        <v>#N/A</v>
      </c>
      <c r="F75" s="14" t="e">
        <f>VLOOKUP(B75,BDD!$A:$E,5,FALSE)</f>
        <v>#N/A</v>
      </c>
      <c r="H75" s="36">
        <v>9</v>
      </c>
      <c r="I75" s="12"/>
      <c r="J75" s="13" t="e">
        <f>VLOOKUP(I75,BDD!$A:$E,2,FALSE)</f>
        <v>#N/A</v>
      </c>
      <c r="K75" s="13" t="e">
        <f>VLOOKUP(I75,BDD!$A:$E,3,FALSE)</f>
        <v>#N/A</v>
      </c>
      <c r="L75" s="17" t="e">
        <f>VLOOKUP(I75,BDD!$A:$E,4,FALSE)</f>
        <v>#N/A</v>
      </c>
      <c r="M75" s="14" t="e">
        <f>VLOOKUP(I75,BDD!$A:$E,5,FALSE)</f>
        <v>#N/A</v>
      </c>
    </row>
    <row r="76" spans="1:13" ht="15" thickBot="1"/>
    <row r="77" spans="1:13" ht="15" thickBot="1">
      <c r="A77" s="151">
        <v>13</v>
      </c>
      <c r="B77" s="41" t="s">
        <v>7</v>
      </c>
      <c r="C77" s="153"/>
      <c r="D77" s="154"/>
      <c r="E77" s="154"/>
      <c r="F77" s="155"/>
      <c r="H77" s="151">
        <v>14</v>
      </c>
      <c r="I77" s="41" t="s">
        <v>7</v>
      </c>
      <c r="J77" s="153"/>
      <c r="K77" s="154"/>
      <c r="L77" s="154"/>
      <c r="M77" s="155"/>
    </row>
    <row r="78" spans="1:13" ht="15" thickBot="1">
      <c r="A78" s="152"/>
      <c r="B78" s="37" t="s">
        <v>8</v>
      </c>
      <c r="C78" s="38" t="s">
        <v>9</v>
      </c>
      <c r="D78" s="38" t="s">
        <v>10</v>
      </c>
      <c r="E78" s="39" t="s">
        <v>4</v>
      </c>
      <c r="F78" s="40" t="s">
        <v>11</v>
      </c>
      <c r="H78" s="152"/>
      <c r="I78" s="37" t="s">
        <v>8</v>
      </c>
      <c r="J78" s="38" t="s">
        <v>9</v>
      </c>
      <c r="K78" s="38" t="s">
        <v>10</v>
      </c>
      <c r="L78" s="39" t="s">
        <v>4</v>
      </c>
      <c r="M78" s="40" t="s">
        <v>11</v>
      </c>
    </row>
    <row r="79" spans="1:13">
      <c r="A79" s="34">
        <v>1</v>
      </c>
      <c r="B79" s="6"/>
      <c r="C79" s="7" t="e">
        <f>VLOOKUP(B79,BDD!$A:$E,2,FALSE)</f>
        <v>#N/A</v>
      </c>
      <c r="D79" s="7" t="e">
        <f>VLOOKUP(B79,BDD!$A:$E,3,FALSE)</f>
        <v>#N/A</v>
      </c>
      <c r="E79" s="15" t="e">
        <f>VLOOKUP(B79,BDD!$A:$E,4,FALSE)</f>
        <v>#N/A</v>
      </c>
      <c r="F79" s="8" t="e">
        <f>VLOOKUP(B79,BDD!$A:$E,5,FALSE)</f>
        <v>#N/A</v>
      </c>
      <c r="H79" s="34">
        <v>1</v>
      </c>
      <c r="I79" s="6"/>
      <c r="J79" s="7" t="e">
        <f>VLOOKUP(I79,BDD!$A:$E,2,FALSE)</f>
        <v>#N/A</v>
      </c>
      <c r="K79" s="7" t="e">
        <f>VLOOKUP(I79,BDD!$A:$E,3,FALSE)</f>
        <v>#N/A</v>
      </c>
      <c r="L79" s="15" t="e">
        <f>VLOOKUP(I79,BDD!$A:$E,4,FALSE)</f>
        <v>#N/A</v>
      </c>
      <c r="M79" s="8" t="e">
        <f>VLOOKUP(I79,BDD!$A:$E,5,FALSE)</f>
        <v>#N/A</v>
      </c>
    </row>
    <row r="80" spans="1:13">
      <c r="A80" s="35">
        <v>2</v>
      </c>
      <c r="B80" s="9"/>
      <c r="C80" s="10" t="e">
        <f>VLOOKUP(B80,BDD!$A:$E,2,FALSE)</f>
        <v>#N/A</v>
      </c>
      <c r="D80" s="10" t="e">
        <f>VLOOKUP(B80,BDD!$A:$E,3,FALSE)</f>
        <v>#N/A</v>
      </c>
      <c r="E80" s="16" t="e">
        <f>VLOOKUP(B80,BDD!$A:$E,4,FALSE)</f>
        <v>#N/A</v>
      </c>
      <c r="F80" s="11" t="e">
        <f>VLOOKUP(B80,BDD!$A:$E,5,FALSE)</f>
        <v>#N/A</v>
      </c>
      <c r="H80" s="35">
        <v>2</v>
      </c>
      <c r="I80" s="9"/>
      <c r="J80" s="10" t="e">
        <f>VLOOKUP(I80,BDD!$A:$E,2,FALSE)</f>
        <v>#N/A</v>
      </c>
      <c r="K80" s="10" t="e">
        <f>VLOOKUP(I80,BDD!$A:$E,3,FALSE)</f>
        <v>#N/A</v>
      </c>
      <c r="L80" s="16" t="e">
        <f>VLOOKUP(I80,BDD!$A:$E,4,FALSE)</f>
        <v>#N/A</v>
      </c>
      <c r="M80" s="11" t="e">
        <f>VLOOKUP(I80,BDD!$A:$E,5,FALSE)</f>
        <v>#N/A</v>
      </c>
    </row>
    <row r="81" spans="1:13">
      <c r="A81" s="35">
        <v>3</v>
      </c>
      <c r="B81" s="9"/>
      <c r="C81" s="10" t="e">
        <f>VLOOKUP(B81,BDD!$A:$E,2,FALSE)</f>
        <v>#N/A</v>
      </c>
      <c r="D81" s="10" t="e">
        <f>VLOOKUP(B81,BDD!$A:$E,3,FALSE)</f>
        <v>#N/A</v>
      </c>
      <c r="E81" s="16" t="e">
        <f>VLOOKUP(B81,BDD!$A:$E,4,FALSE)</f>
        <v>#N/A</v>
      </c>
      <c r="F81" s="11" t="e">
        <f>VLOOKUP(B81,BDD!$A:$E,5,FALSE)</f>
        <v>#N/A</v>
      </c>
      <c r="H81" s="35">
        <v>3</v>
      </c>
      <c r="I81" s="9"/>
      <c r="J81" s="10" t="e">
        <f>VLOOKUP(I81,BDD!$A:$E,2,FALSE)</f>
        <v>#N/A</v>
      </c>
      <c r="K81" s="10" t="e">
        <f>VLOOKUP(I81,BDD!$A:$E,3,FALSE)</f>
        <v>#N/A</v>
      </c>
      <c r="L81" s="16" t="e">
        <f>VLOOKUP(I81,BDD!$A:$E,4,FALSE)</f>
        <v>#N/A</v>
      </c>
      <c r="M81" s="11" t="e">
        <f>VLOOKUP(I81,BDD!$A:$E,5,FALSE)</f>
        <v>#N/A</v>
      </c>
    </row>
    <row r="82" spans="1:13">
      <c r="A82" s="35">
        <v>4</v>
      </c>
      <c r="B82" s="9"/>
      <c r="C82" s="10" t="e">
        <f>VLOOKUP(B82,BDD!$A:$E,2,FALSE)</f>
        <v>#N/A</v>
      </c>
      <c r="D82" s="10" t="e">
        <f>VLOOKUP(B82,BDD!$A:$E,3,FALSE)</f>
        <v>#N/A</v>
      </c>
      <c r="E82" s="16" t="e">
        <f>VLOOKUP(B82,BDD!$A:$E,4,FALSE)</f>
        <v>#N/A</v>
      </c>
      <c r="F82" s="11" t="e">
        <f>VLOOKUP(B82,BDD!$A:$E,5,FALSE)</f>
        <v>#N/A</v>
      </c>
      <c r="H82" s="35">
        <v>4</v>
      </c>
      <c r="I82" s="9"/>
      <c r="J82" s="10" t="e">
        <f>VLOOKUP(I82,BDD!$A:$E,2,FALSE)</f>
        <v>#N/A</v>
      </c>
      <c r="K82" s="10" t="e">
        <f>VLOOKUP(I82,BDD!$A:$E,3,FALSE)</f>
        <v>#N/A</v>
      </c>
      <c r="L82" s="16" t="e">
        <f>VLOOKUP(I82,BDD!$A:$E,4,FALSE)</f>
        <v>#N/A</v>
      </c>
      <c r="M82" s="11" t="e">
        <f>VLOOKUP(I82,BDD!$A:$E,5,FALSE)</f>
        <v>#N/A</v>
      </c>
    </row>
    <row r="83" spans="1:13">
      <c r="A83" s="35">
        <v>5</v>
      </c>
      <c r="B83" s="9"/>
      <c r="C83" s="10" t="e">
        <f>VLOOKUP(B83,BDD!$A:$E,2,FALSE)</f>
        <v>#N/A</v>
      </c>
      <c r="D83" s="10" t="e">
        <f>VLOOKUP(B83,BDD!$A:$E,3,FALSE)</f>
        <v>#N/A</v>
      </c>
      <c r="E83" s="16" t="e">
        <f>VLOOKUP(B83,BDD!$A:$E,4,FALSE)</f>
        <v>#N/A</v>
      </c>
      <c r="F83" s="11" t="e">
        <f>VLOOKUP(B83,BDD!$A:$E,5,FALSE)</f>
        <v>#N/A</v>
      </c>
      <c r="H83" s="35">
        <v>5</v>
      </c>
      <c r="I83" s="9"/>
      <c r="J83" s="10" t="e">
        <f>VLOOKUP(I83,BDD!$A:$E,2,FALSE)</f>
        <v>#N/A</v>
      </c>
      <c r="K83" s="10" t="e">
        <f>VLOOKUP(I83,BDD!$A:$E,3,FALSE)</f>
        <v>#N/A</v>
      </c>
      <c r="L83" s="16" t="e">
        <f>VLOOKUP(I83,BDD!$A:$E,4,FALSE)</f>
        <v>#N/A</v>
      </c>
      <c r="M83" s="11" t="e">
        <f>VLOOKUP(I83,BDD!$A:$E,5,FALSE)</f>
        <v>#N/A</v>
      </c>
    </row>
    <row r="84" spans="1:13">
      <c r="A84" s="35">
        <v>6</v>
      </c>
      <c r="B84" s="9"/>
      <c r="C84" s="10" t="e">
        <f>VLOOKUP(B84,BDD!$A:$E,2,FALSE)</f>
        <v>#N/A</v>
      </c>
      <c r="D84" s="10" t="e">
        <f>VLOOKUP(B84,BDD!$A:$E,3,FALSE)</f>
        <v>#N/A</v>
      </c>
      <c r="E84" s="16" t="e">
        <f>VLOOKUP(B84,BDD!$A:$E,4,FALSE)</f>
        <v>#N/A</v>
      </c>
      <c r="F84" s="11" t="e">
        <f>VLOOKUP(B84,BDD!$A:$E,5,FALSE)</f>
        <v>#N/A</v>
      </c>
      <c r="H84" s="35">
        <v>6</v>
      </c>
      <c r="I84" s="9"/>
      <c r="J84" s="10" t="e">
        <f>VLOOKUP(I84,BDD!$A:$E,2,FALSE)</f>
        <v>#N/A</v>
      </c>
      <c r="K84" s="10" t="e">
        <f>VLOOKUP(I84,BDD!$A:$E,3,FALSE)</f>
        <v>#N/A</v>
      </c>
      <c r="L84" s="16" t="e">
        <f>VLOOKUP(I84,BDD!$A:$E,4,FALSE)</f>
        <v>#N/A</v>
      </c>
      <c r="M84" s="11" t="e">
        <f>VLOOKUP(I84,BDD!$A:$E,5,FALSE)</f>
        <v>#N/A</v>
      </c>
    </row>
    <row r="85" spans="1:13">
      <c r="A85" s="35">
        <v>7</v>
      </c>
      <c r="B85" s="9"/>
      <c r="C85" s="10" t="e">
        <f>VLOOKUP(B85,BDD!$A:$E,2,FALSE)</f>
        <v>#N/A</v>
      </c>
      <c r="D85" s="10" t="e">
        <f>VLOOKUP(B85,BDD!$A:$E,3,FALSE)</f>
        <v>#N/A</v>
      </c>
      <c r="E85" s="16" t="e">
        <f>VLOOKUP(B85,BDD!$A:$E,4,FALSE)</f>
        <v>#N/A</v>
      </c>
      <c r="F85" s="11" t="e">
        <f>VLOOKUP(B85,BDD!$A:$E,5,FALSE)</f>
        <v>#N/A</v>
      </c>
      <c r="H85" s="35">
        <v>7</v>
      </c>
      <c r="I85" s="9"/>
      <c r="J85" s="10" t="e">
        <f>VLOOKUP(I85,BDD!$A:$E,2,FALSE)</f>
        <v>#N/A</v>
      </c>
      <c r="K85" s="10" t="e">
        <f>VLOOKUP(I85,BDD!$A:$E,3,FALSE)</f>
        <v>#N/A</v>
      </c>
      <c r="L85" s="16" t="e">
        <f>VLOOKUP(I85,BDD!$A:$E,4,FALSE)</f>
        <v>#N/A</v>
      </c>
      <c r="M85" s="11" t="e">
        <f>VLOOKUP(I85,BDD!$A:$E,5,FALSE)</f>
        <v>#N/A</v>
      </c>
    </row>
    <row r="86" spans="1:13">
      <c r="A86" s="35">
        <v>8</v>
      </c>
      <c r="B86" s="9"/>
      <c r="C86" s="10" t="e">
        <f>VLOOKUP(B86,BDD!$A:$E,2,FALSE)</f>
        <v>#N/A</v>
      </c>
      <c r="D86" s="10" t="e">
        <f>VLOOKUP(B86,BDD!$A:$E,3,FALSE)</f>
        <v>#N/A</v>
      </c>
      <c r="E86" s="16" t="e">
        <f>VLOOKUP(B86,BDD!$A:$E,4,FALSE)</f>
        <v>#N/A</v>
      </c>
      <c r="F86" s="11" t="e">
        <f>VLOOKUP(B86,BDD!$A:$E,5,FALSE)</f>
        <v>#N/A</v>
      </c>
      <c r="H86" s="35">
        <v>8</v>
      </c>
      <c r="I86" s="9"/>
      <c r="J86" s="10" t="e">
        <f>VLOOKUP(I86,BDD!$A:$E,2,FALSE)</f>
        <v>#N/A</v>
      </c>
      <c r="K86" s="10" t="e">
        <f>VLOOKUP(I86,BDD!$A:$E,3,FALSE)</f>
        <v>#N/A</v>
      </c>
      <c r="L86" s="16" t="e">
        <f>VLOOKUP(I86,BDD!$A:$E,4,FALSE)</f>
        <v>#N/A</v>
      </c>
      <c r="M86" s="11" t="e">
        <f>VLOOKUP(I86,BDD!$A:$E,5,FALSE)</f>
        <v>#N/A</v>
      </c>
    </row>
    <row r="87" spans="1:13" ht="15" thickBot="1">
      <c r="A87" s="36">
        <v>9</v>
      </c>
      <c r="B87" s="12"/>
      <c r="C87" s="13" t="e">
        <f>VLOOKUP(B87,BDD!$A:$E,2,FALSE)</f>
        <v>#N/A</v>
      </c>
      <c r="D87" s="13" t="e">
        <f>VLOOKUP(B87,BDD!$A:$E,3,FALSE)</f>
        <v>#N/A</v>
      </c>
      <c r="E87" s="17" t="e">
        <f>VLOOKUP(B87,BDD!$A:$E,4,FALSE)</f>
        <v>#N/A</v>
      </c>
      <c r="F87" s="14" t="e">
        <f>VLOOKUP(B87,BDD!$A:$E,5,FALSE)</f>
        <v>#N/A</v>
      </c>
      <c r="H87" s="36">
        <v>9</v>
      </c>
      <c r="I87" s="12"/>
      <c r="J87" s="13" t="e">
        <f>VLOOKUP(I87,BDD!$A:$E,2,FALSE)</f>
        <v>#N/A</v>
      </c>
      <c r="K87" s="13" t="e">
        <f>VLOOKUP(I87,BDD!$A:$E,3,FALSE)</f>
        <v>#N/A</v>
      </c>
      <c r="L87" s="17" t="e">
        <f>VLOOKUP(I87,BDD!$A:$E,4,FALSE)</f>
        <v>#N/A</v>
      </c>
      <c r="M87" s="14" t="e">
        <f>VLOOKUP(I87,BDD!$A:$E,5,FALSE)</f>
        <v>#N/A</v>
      </c>
    </row>
    <row r="88" spans="1:13" ht="15" thickBot="1"/>
    <row r="89" spans="1:13" ht="15" thickBot="1">
      <c r="A89" s="151">
        <v>15</v>
      </c>
      <c r="B89" s="41" t="s">
        <v>7</v>
      </c>
      <c r="C89" s="153"/>
      <c r="D89" s="154"/>
      <c r="E89" s="154"/>
      <c r="F89" s="155"/>
      <c r="H89" s="151">
        <v>16</v>
      </c>
      <c r="I89" s="41" t="s">
        <v>7</v>
      </c>
      <c r="J89" s="153"/>
      <c r="K89" s="154"/>
      <c r="L89" s="154"/>
      <c r="M89" s="155"/>
    </row>
    <row r="90" spans="1:13" ht="15" thickBot="1">
      <c r="A90" s="152"/>
      <c r="B90" s="37" t="s">
        <v>8</v>
      </c>
      <c r="C90" s="38" t="s">
        <v>9</v>
      </c>
      <c r="D90" s="38" t="s">
        <v>10</v>
      </c>
      <c r="E90" s="39" t="s">
        <v>4</v>
      </c>
      <c r="F90" s="40" t="s">
        <v>11</v>
      </c>
      <c r="H90" s="152"/>
      <c r="I90" s="37" t="s">
        <v>8</v>
      </c>
      <c r="J90" s="38" t="s">
        <v>9</v>
      </c>
      <c r="K90" s="38" t="s">
        <v>10</v>
      </c>
      <c r="L90" s="39" t="s">
        <v>4</v>
      </c>
      <c r="M90" s="40" t="s">
        <v>11</v>
      </c>
    </row>
    <row r="91" spans="1:13">
      <c r="A91" s="34">
        <v>1</v>
      </c>
      <c r="B91" s="6"/>
      <c r="C91" s="7" t="e">
        <f>VLOOKUP(B91,BDD!$A:$E,2,FALSE)</f>
        <v>#N/A</v>
      </c>
      <c r="D91" s="7" t="e">
        <f>VLOOKUP(B91,BDD!$A:$E,3,FALSE)</f>
        <v>#N/A</v>
      </c>
      <c r="E91" s="15" t="e">
        <f>VLOOKUP(B91,BDD!$A:$E,4,FALSE)</f>
        <v>#N/A</v>
      </c>
      <c r="F91" s="8" t="e">
        <f>VLOOKUP(B91,BDD!$A:$E,5,FALSE)</f>
        <v>#N/A</v>
      </c>
      <c r="H91" s="34">
        <v>1</v>
      </c>
      <c r="I91" s="6"/>
      <c r="J91" s="7" t="e">
        <f>VLOOKUP(I91,BDD!$A:$E,2,FALSE)</f>
        <v>#N/A</v>
      </c>
      <c r="K91" s="7" t="e">
        <f>VLOOKUP(I91,BDD!$A:$E,3,FALSE)</f>
        <v>#N/A</v>
      </c>
      <c r="L91" s="15" t="e">
        <f>VLOOKUP(I91,BDD!$A:$E,4,FALSE)</f>
        <v>#N/A</v>
      </c>
      <c r="M91" s="8" t="e">
        <f>VLOOKUP(I91,BDD!$A:$E,5,FALSE)</f>
        <v>#N/A</v>
      </c>
    </row>
    <row r="92" spans="1:13">
      <c r="A92" s="35">
        <v>2</v>
      </c>
      <c r="B92" s="9"/>
      <c r="C92" s="10" t="e">
        <f>VLOOKUP(B92,BDD!$A:$E,2,FALSE)</f>
        <v>#N/A</v>
      </c>
      <c r="D92" s="10" t="e">
        <f>VLOOKUP(B92,BDD!$A:$E,3,FALSE)</f>
        <v>#N/A</v>
      </c>
      <c r="E92" s="16" t="e">
        <f>VLOOKUP(B92,BDD!$A:$E,4,FALSE)</f>
        <v>#N/A</v>
      </c>
      <c r="F92" s="11" t="e">
        <f>VLOOKUP(B92,BDD!$A:$E,5,FALSE)</f>
        <v>#N/A</v>
      </c>
      <c r="H92" s="35">
        <v>2</v>
      </c>
      <c r="I92" s="9"/>
      <c r="J92" s="10" t="e">
        <f>VLOOKUP(I92,BDD!$A:$E,2,FALSE)</f>
        <v>#N/A</v>
      </c>
      <c r="K92" s="10" t="e">
        <f>VLOOKUP(I92,BDD!$A:$E,3,FALSE)</f>
        <v>#N/A</v>
      </c>
      <c r="L92" s="16" t="e">
        <f>VLOOKUP(I92,BDD!$A:$E,4,FALSE)</f>
        <v>#N/A</v>
      </c>
      <c r="M92" s="11" t="e">
        <f>VLOOKUP(I92,BDD!$A:$E,5,FALSE)</f>
        <v>#N/A</v>
      </c>
    </row>
    <row r="93" spans="1:13">
      <c r="A93" s="35">
        <v>3</v>
      </c>
      <c r="B93" s="9"/>
      <c r="C93" s="10" t="e">
        <f>VLOOKUP(B93,BDD!$A:$E,2,FALSE)</f>
        <v>#N/A</v>
      </c>
      <c r="D93" s="10" t="e">
        <f>VLOOKUP(B93,BDD!$A:$E,3,FALSE)</f>
        <v>#N/A</v>
      </c>
      <c r="E93" s="16" t="e">
        <f>VLOOKUP(B93,BDD!$A:$E,4,FALSE)</f>
        <v>#N/A</v>
      </c>
      <c r="F93" s="11" t="e">
        <f>VLOOKUP(B93,BDD!$A:$E,5,FALSE)</f>
        <v>#N/A</v>
      </c>
      <c r="H93" s="35">
        <v>3</v>
      </c>
      <c r="I93" s="9"/>
      <c r="J93" s="10" t="e">
        <f>VLOOKUP(I93,BDD!$A:$E,2,FALSE)</f>
        <v>#N/A</v>
      </c>
      <c r="K93" s="10" t="e">
        <f>VLOOKUP(I93,BDD!$A:$E,3,FALSE)</f>
        <v>#N/A</v>
      </c>
      <c r="L93" s="16" t="e">
        <f>VLOOKUP(I93,BDD!$A:$E,4,FALSE)</f>
        <v>#N/A</v>
      </c>
      <c r="M93" s="11" t="e">
        <f>VLOOKUP(I93,BDD!$A:$E,5,FALSE)</f>
        <v>#N/A</v>
      </c>
    </row>
    <row r="94" spans="1:13">
      <c r="A94" s="35">
        <v>4</v>
      </c>
      <c r="B94" s="9"/>
      <c r="C94" s="10" t="e">
        <f>VLOOKUP(B94,BDD!$A:$E,2,FALSE)</f>
        <v>#N/A</v>
      </c>
      <c r="D94" s="10" t="e">
        <f>VLOOKUP(B94,BDD!$A:$E,3,FALSE)</f>
        <v>#N/A</v>
      </c>
      <c r="E94" s="16" t="e">
        <f>VLOOKUP(B94,BDD!$A:$E,4,FALSE)</f>
        <v>#N/A</v>
      </c>
      <c r="F94" s="11" t="e">
        <f>VLOOKUP(B94,BDD!$A:$E,5,FALSE)</f>
        <v>#N/A</v>
      </c>
      <c r="H94" s="35">
        <v>4</v>
      </c>
      <c r="I94" s="9"/>
      <c r="J94" s="10" t="e">
        <f>VLOOKUP(I94,BDD!$A:$E,2,FALSE)</f>
        <v>#N/A</v>
      </c>
      <c r="K94" s="10" t="e">
        <f>VLOOKUP(I94,BDD!$A:$E,3,FALSE)</f>
        <v>#N/A</v>
      </c>
      <c r="L94" s="16" t="e">
        <f>VLOOKUP(I94,BDD!$A:$E,4,FALSE)</f>
        <v>#N/A</v>
      </c>
      <c r="M94" s="11" t="e">
        <f>VLOOKUP(I94,BDD!$A:$E,5,FALSE)</f>
        <v>#N/A</v>
      </c>
    </row>
    <row r="95" spans="1:13">
      <c r="A95" s="35">
        <v>5</v>
      </c>
      <c r="B95" s="9"/>
      <c r="C95" s="10" t="e">
        <f>VLOOKUP(B95,BDD!$A:$E,2,FALSE)</f>
        <v>#N/A</v>
      </c>
      <c r="D95" s="10" t="e">
        <f>VLOOKUP(B95,BDD!$A:$E,3,FALSE)</f>
        <v>#N/A</v>
      </c>
      <c r="E95" s="16" t="e">
        <f>VLOOKUP(B95,BDD!$A:$E,4,FALSE)</f>
        <v>#N/A</v>
      </c>
      <c r="F95" s="11" t="e">
        <f>VLOOKUP(B95,BDD!$A:$E,5,FALSE)</f>
        <v>#N/A</v>
      </c>
      <c r="H95" s="35">
        <v>5</v>
      </c>
      <c r="I95" s="9"/>
      <c r="J95" s="10" t="e">
        <f>VLOOKUP(I95,BDD!$A:$E,2,FALSE)</f>
        <v>#N/A</v>
      </c>
      <c r="K95" s="10" t="e">
        <f>VLOOKUP(I95,BDD!$A:$E,3,FALSE)</f>
        <v>#N/A</v>
      </c>
      <c r="L95" s="16" t="e">
        <f>VLOOKUP(I95,BDD!$A:$E,4,FALSE)</f>
        <v>#N/A</v>
      </c>
      <c r="M95" s="11" t="e">
        <f>VLOOKUP(I95,BDD!$A:$E,5,FALSE)</f>
        <v>#N/A</v>
      </c>
    </row>
    <row r="96" spans="1:13">
      <c r="A96" s="35">
        <v>6</v>
      </c>
      <c r="B96" s="9"/>
      <c r="C96" s="10" t="e">
        <f>VLOOKUP(B96,BDD!$A:$E,2,FALSE)</f>
        <v>#N/A</v>
      </c>
      <c r="D96" s="10" t="e">
        <f>VLOOKUP(B96,BDD!$A:$E,3,FALSE)</f>
        <v>#N/A</v>
      </c>
      <c r="E96" s="16" t="e">
        <f>VLOOKUP(B96,BDD!$A:$E,4,FALSE)</f>
        <v>#N/A</v>
      </c>
      <c r="F96" s="11" t="e">
        <f>VLOOKUP(B96,BDD!$A:$E,5,FALSE)</f>
        <v>#N/A</v>
      </c>
      <c r="H96" s="35">
        <v>6</v>
      </c>
      <c r="I96" s="9"/>
      <c r="J96" s="10" t="e">
        <f>VLOOKUP(I96,BDD!$A:$E,2,FALSE)</f>
        <v>#N/A</v>
      </c>
      <c r="K96" s="10" t="e">
        <f>VLOOKUP(I96,BDD!$A:$E,3,FALSE)</f>
        <v>#N/A</v>
      </c>
      <c r="L96" s="16" t="e">
        <f>VLOOKUP(I96,BDD!$A:$E,4,FALSE)</f>
        <v>#N/A</v>
      </c>
      <c r="M96" s="11" t="e">
        <f>VLOOKUP(I96,BDD!$A:$E,5,FALSE)</f>
        <v>#N/A</v>
      </c>
    </row>
    <row r="97" spans="1:13">
      <c r="A97" s="35">
        <v>7</v>
      </c>
      <c r="B97" s="9"/>
      <c r="C97" s="10" t="e">
        <f>VLOOKUP(B97,BDD!$A:$E,2,FALSE)</f>
        <v>#N/A</v>
      </c>
      <c r="D97" s="10" t="e">
        <f>VLOOKUP(B97,BDD!$A:$E,3,FALSE)</f>
        <v>#N/A</v>
      </c>
      <c r="E97" s="16" t="e">
        <f>VLOOKUP(B97,BDD!$A:$E,4,FALSE)</f>
        <v>#N/A</v>
      </c>
      <c r="F97" s="11" t="e">
        <f>VLOOKUP(B97,BDD!$A:$E,5,FALSE)</f>
        <v>#N/A</v>
      </c>
      <c r="H97" s="35">
        <v>7</v>
      </c>
      <c r="I97" s="9"/>
      <c r="J97" s="10" t="e">
        <f>VLOOKUP(I97,BDD!$A:$E,2,FALSE)</f>
        <v>#N/A</v>
      </c>
      <c r="K97" s="10" t="e">
        <f>VLOOKUP(I97,BDD!$A:$E,3,FALSE)</f>
        <v>#N/A</v>
      </c>
      <c r="L97" s="16" t="e">
        <f>VLOOKUP(I97,BDD!$A:$E,4,FALSE)</f>
        <v>#N/A</v>
      </c>
      <c r="M97" s="11" t="e">
        <f>VLOOKUP(I97,BDD!$A:$E,5,FALSE)</f>
        <v>#N/A</v>
      </c>
    </row>
    <row r="98" spans="1:13">
      <c r="A98" s="35">
        <v>8</v>
      </c>
      <c r="B98" s="9"/>
      <c r="C98" s="10" t="e">
        <f>VLOOKUP(B98,BDD!$A:$E,2,FALSE)</f>
        <v>#N/A</v>
      </c>
      <c r="D98" s="10" t="e">
        <f>VLOOKUP(B98,BDD!$A:$E,3,FALSE)</f>
        <v>#N/A</v>
      </c>
      <c r="E98" s="16" t="e">
        <f>VLOOKUP(B98,BDD!$A:$E,4,FALSE)</f>
        <v>#N/A</v>
      </c>
      <c r="F98" s="11" t="e">
        <f>VLOOKUP(B98,BDD!$A:$E,5,FALSE)</f>
        <v>#N/A</v>
      </c>
      <c r="H98" s="35">
        <v>8</v>
      </c>
      <c r="I98" s="9"/>
      <c r="J98" s="10" t="e">
        <f>VLOOKUP(I98,BDD!$A:$E,2,FALSE)</f>
        <v>#N/A</v>
      </c>
      <c r="K98" s="10" t="e">
        <f>VLOOKUP(I98,BDD!$A:$E,3,FALSE)</f>
        <v>#N/A</v>
      </c>
      <c r="L98" s="16" t="e">
        <f>VLOOKUP(I98,BDD!$A:$E,4,FALSE)</f>
        <v>#N/A</v>
      </c>
      <c r="M98" s="11" t="e">
        <f>VLOOKUP(I98,BDD!$A:$E,5,FALSE)</f>
        <v>#N/A</v>
      </c>
    </row>
    <row r="99" spans="1:13" ht="15" thickBot="1">
      <c r="A99" s="36">
        <v>9</v>
      </c>
      <c r="B99" s="12"/>
      <c r="C99" s="13" t="e">
        <f>VLOOKUP(B99,BDD!$A:$E,2,FALSE)</f>
        <v>#N/A</v>
      </c>
      <c r="D99" s="13" t="e">
        <f>VLOOKUP(B99,BDD!$A:$E,3,FALSE)</f>
        <v>#N/A</v>
      </c>
      <c r="E99" s="17" t="e">
        <f>VLOOKUP(B99,BDD!$A:$E,4,FALSE)</f>
        <v>#N/A</v>
      </c>
      <c r="F99" s="14" t="e">
        <f>VLOOKUP(B99,BDD!$A:$E,5,FALSE)</f>
        <v>#N/A</v>
      </c>
      <c r="H99" s="36">
        <v>9</v>
      </c>
      <c r="I99" s="12"/>
      <c r="J99" s="13" t="e">
        <f>VLOOKUP(I99,BDD!$A:$E,2,FALSE)</f>
        <v>#N/A</v>
      </c>
      <c r="K99" s="13" t="e">
        <f>VLOOKUP(I99,BDD!$A:$E,3,FALSE)</f>
        <v>#N/A</v>
      </c>
      <c r="L99" s="17" t="e">
        <f>VLOOKUP(I99,BDD!$A:$E,4,FALSE)</f>
        <v>#N/A</v>
      </c>
      <c r="M99" s="14" t="e">
        <f>VLOOKUP(I99,BDD!$A:$E,5,FALSE)</f>
        <v>#N/A</v>
      </c>
    </row>
    <row r="100" spans="1:13" ht="15" thickBot="1"/>
    <row r="101" spans="1:13" ht="15" thickBot="1">
      <c r="A101" s="151">
        <v>17</v>
      </c>
      <c r="B101" s="41" t="s">
        <v>7</v>
      </c>
      <c r="C101" s="153"/>
      <c r="D101" s="154"/>
      <c r="E101" s="154"/>
      <c r="F101" s="155"/>
      <c r="H101" s="151">
        <v>18</v>
      </c>
      <c r="I101" s="41" t="s">
        <v>7</v>
      </c>
      <c r="J101" s="153"/>
      <c r="K101" s="154"/>
      <c r="L101" s="154"/>
      <c r="M101" s="155"/>
    </row>
    <row r="102" spans="1:13" ht="15" thickBot="1">
      <c r="A102" s="152"/>
      <c r="B102" s="37" t="s">
        <v>8</v>
      </c>
      <c r="C102" s="38" t="s">
        <v>9</v>
      </c>
      <c r="D102" s="38" t="s">
        <v>10</v>
      </c>
      <c r="E102" s="39" t="s">
        <v>4</v>
      </c>
      <c r="F102" s="40" t="s">
        <v>11</v>
      </c>
      <c r="H102" s="152"/>
      <c r="I102" s="37" t="s">
        <v>8</v>
      </c>
      <c r="J102" s="38" t="s">
        <v>9</v>
      </c>
      <c r="K102" s="38" t="s">
        <v>10</v>
      </c>
      <c r="L102" s="39" t="s">
        <v>4</v>
      </c>
      <c r="M102" s="40" t="s">
        <v>11</v>
      </c>
    </row>
    <row r="103" spans="1:13">
      <c r="A103" s="34">
        <v>1</v>
      </c>
      <c r="B103" s="6"/>
      <c r="C103" s="7" t="e">
        <f>VLOOKUP(B103,BDD!$A:$E,2,FALSE)</f>
        <v>#N/A</v>
      </c>
      <c r="D103" s="7" t="e">
        <f>VLOOKUP(B103,BDD!$A:$E,3,FALSE)</f>
        <v>#N/A</v>
      </c>
      <c r="E103" s="15" t="e">
        <f>VLOOKUP(B103,BDD!$A:$E,4,FALSE)</f>
        <v>#N/A</v>
      </c>
      <c r="F103" s="8" t="e">
        <f>VLOOKUP(B103,BDD!$A:$E,5,FALSE)</f>
        <v>#N/A</v>
      </c>
      <c r="H103" s="34">
        <v>1</v>
      </c>
      <c r="I103" s="6"/>
      <c r="J103" s="7" t="e">
        <f>VLOOKUP(I103,BDD!$A:$E,2,FALSE)</f>
        <v>#N/A</v>
      </c>
      <c r="K103" s="7" t="e">
        <f>VLOOKUP(I103,BDD!$A:$E,3,FALSE)</f>
        <v>#N/A</v>
      </c>
      <c r="L103" s="15" t="e">
        <f>VLOOKUP(I103,BDD!$A:$E,4,FALSE)</f>
        <v>#N/A</v>
      </c>
      <c r="M103" s="8" t="e">
        <f>VLOOKUP(I103,BDD!$A:$E,5,FALSE)</f>
        <v>#N/A</v>
      </c>
    </row>
    <row r="104" spans="1:13">
      <c r="A104" s="35">
        <v>2</v>
      </c>
      <c r="B104" s="9"/>
      <c r="C104" s="10" t="e">
        <f>VLOOKUP(B104,BDD!$A:$E,2,FALSE)</f>
        <v>#N/A</v>
      </c>
      <c r="D104" s="10" t="e">
        <f>VLOOKUP(B104,BDD!$A:$E,3,FALSE)</f>
        <v>#N/A</v>
      </c>
      <c r="E104" s="16" t="e">
        <f>VLOOKUP(B104,BDD!$A:$E,4,FALSE)</f>
        <v>#N/A</v>
      </c>
      <c r="F104" s="11" t="e">
        <f>VLOOKUP(B104,BDD!$A:$E,5,FALSE)</f>
        <v>#N/A</v>
      </c>
      <c r="H104" s="35">
        <v>2</v>
      </c>
      <c r="I104" s="9"/>
      <c r="J104" s="10" t="e">
        <f>VLOOKUP(I104,BDD!$A:$E,2,FALSE)</f>
        <v>#N/A</v>
      </c>
      <c r="K104" s="10" t="e">
        <f>VLOOKUP(I104,BDD!$A:$E,3,FALSE)</f>
        <v>#N/A</v>
      </c>
      <c r="L104" s="16" t="e">
        <f>VLOOKUP(I104,BDD!$A:$E,4,FALSE)</f>
        <v>#N/A</v>
      </c>
      <c r="M104" s="11" t="e">
        <f>VLOOKUP(I104,BDD!$A:$E,5,FALSE)</f>
        <v>#N/A</v>
      </c>
    </row>
    <row r="105" spans="1:13">
      <c r="A105" s="35">
        <v>3</v>
      </c>
      <c r="B105" s="9"/>
      <c r="C105" s="10" t="e">
        <f>VLOOKUP(B105,BDD!$A:$E,2,FALSE)</f>
        <v>#N/A</v>
      </c>
      <c r="D105" s="10" t="e">
        <f>VLOOKUP(B105,BDD!$A:$E,3,FALSE)</f>
        <v>#N/A</v>
      </c>
      <c r="E105" s="16" t="e">
        <f>VLOOKUP(B105,BDD!$A:$E,4,FALSE)</f>
        <v>#N/A</v>
      </c>
      <c r="F105" s="11" t="e">
        <f>VLOOKUP(B105,BDD!$A:$E,5,FALSE)</f>
        <v>#N/A</v>
      </c>
      <c r="H105" s="35">
        <v>3</v>
      </c>
      <c r="I105" s="9"/>
      <c r="J105" s="10" t="e">
        <f>VLOOKUP(I105,BDD!$A:$E,2,FALSE)</f>
        <v>#N/A</v>
      </c>
      <c r="K105" s="10" t="e">
        <f>VLOOKUP(I105,BDD!$A:$E,3,FALSE)</f>
        <v>#N/A</v>
      </c>
      <c r="L105" s="16" t="e">
        <f>VLOOKUP(I105,BDD!$A:$E,4,FALSE)</f>
        <v>#N/A</v>
      </c>
      <c r="M105" s="11" t="e">
        <f>VLOOKUP(I105,BDD!$A:$E,5,FALSE)</f>
        <v>#N/A</v>
      </c>
    </row>
    <row r="106" spans="1:13">
      <c r="A106" s="35">
        <v>4</v>
      </c>
      <c r="B106" s="9"/>
      <c r="C106" s="10" t="e">
        <f>VLOOKUP(B106,BDD!$A:$E,2,FALSE)</f>
        <v>#N/A</v>
      </c>
      <c r="D106" s="10" t="e">
        <f>VLOOKUP(B106,BDD!$A:$E,3,FALSE)</f>
        <v>#N/A</v>
      </c>
      <c r="E106" s="16" t="e">
        <f>VLOOKUP(B106,BDD!$A:$E,4,FALSE)</f>
        <v>#N/A</v>
      </c>
      <c r="F106" s="11" t="e">
        <f>VLOOKUP(B106,BDD!$A:$E,5,FALSE)</f>
        <v>#N/A</v>
      </c>
      <c r="H106" s="35">
        <v>4</v>
      </c>
      <c r="I106" s="9"/>
      <c r="J106" s="10" t="e">
        <f>VLOOKUP(I106,BDD!$A:$E,2,FALSE)</f>
        <v>#N/A</v>
      </c>
      <c r="K106" s="10" t="e">
        <f>VLOOKUP(I106,BDD!$A:$E,3,FALSE)</f>
        <v>#N/A</v>
      </c>
      <c r="L106" s="16" t="e">
        <f>VLOOKUP(I106,BDD!$A:$E,4,FALSE)</f>
        <v>#N/A</v>
      </c>
      <c r="M106" s="11" t="e">
        <f>VLOOKUP(I106,BDD!$A:$E,5,FALSE)</f>
        <v>#N/A</v>
      </c>
    </row>
    <row r="107" spans="1:13">
      <c r="A107" s="35">
        <v>5</v>
      </c>
      <c r="B107" s="9"/>
      <c r="C107" s="10" t="e">
        <f>VLOOKUP(B107,BDD!$A:$E,2,FALSE)</f>
        <v>#N/A</v>
      </c>
      <c r="D107" s="10" t="e">
        <f>VLOOKUP(B107,BDD!$A:$E,3,FALSE)</f>
        <v>#N/A</v>
      </c>
      <c r="E107" s="16" t="e">
        <f>VLOOKUP(B107,BDD!$A:$E,4,FALSE)</f>
        <v>#N/A</v>
      </c>
      <c r="F107" s="11" t="e">
        <f>VLOOKUP(B107,BDD!$A:$E,5,FALSE)</f>
        <v>#N/A</v>
      </c>
      <c r="H107" s="35">
        <v>5</v>
      </c>
      <c r="I107" s="9"/>
      <c r="J107" s="10" t="e">
        <f>VLOOKUP(I107,BDD!$A:$E,2,FALSE)</f>
        <v>#N/A</v>
      </c>
      <c r="K107" s="10" t="e">
        <f>VLOOKUP(I107,BDD!$A:$E,3,FALSE)</f>
        <v>#N/A</v>
      </c>
      <c r="L107" s="16" t="e">
        <f>VLOOKUP(I107,BDD!$A:$E,4,FALSE)</f>
        <v>#N/A</v>
      </c>
      <c r="M107" s="11" t="e">
        <f>VLOOKUP(I107,BDD!$A:$E,5,FALSE)</f>
        <v>#N/A</v>
      </c>
    </row>
    <row r="108" spans="1:13">
      <c r="A108" s="35">
        <v>6</v>
      </c>
      <c r="B108" s="9"/>
      <c r="C108" s="10" t="e">
        <f>VLOOKUP(B108,BDD!$A:$E,2,FALSE)</f>
        <v>#N/A</v>
      </c>
      <c r="D108" s="10" t="e">
        <f>VLOOKUP(B108,BDD!$A:$E,3,FALSE)</f>
        <v>#N/A</v>
      </c>
      <c r="E108" s="16" t="e">
        <f>VLOOKUP(B108,BDD!$A:$E,4,FALSE)</f>
        <v>#N/A</v>
      </c>
      <c r="F108" s="11" t="e">
        <f>VLOOKUP(B108,BDD!$A:$E,5,FALSE)</f>
        <v>#N/A</v>
      </c>
      <c r="H108" s="35">
        <v>6</v>
      </c>
      <c r="I108" s="9"/>
      <c r="J108" s="10" t="e">
        <f>VLOOKUP(I108,BDD!$A:$E,2,FALSE)</f>
        <v>#N/A</v>
      </c>
      <c r="K108" s="10" t="e">
        <f>VLOOKUP(I108,BDD!$A:$E,3,FALSE)</f>
        <v>#N/A</v>
      </c>
      <c r="L108" s="16" t="e">
        <f>VLOOKUP(I108,BDD!$A:$E,4,FALSE)</f>
        <v>#N/A</v>
      </c>
      <c r="M108" s="11" t="e">
        <f>VLOOKUP(I108,BDD!$A:$E,5,FALSE)</f>
        <v>#N/A</v>
      </c>
    </row>
    <row r="109" spans="1:13">
      <c r="A109" s="35">
        <v>7</v>
      </c>
      <c r="B109" s="9"/>
      <c r="C109" s="10" t="e">
        <f>VLOOKUP(B109,BDD!$A:$E,2,FALSE)</f>
        <v>#N/A</v>
      </c>
      <c r="D109" s="10" t="e">
        <f>VLOOKUP(B109,BDD!$A:$E,3,FALSE)</f>
        <v>#N/A</v>
      </c>
      <c r="E109" s="16" t="e">
        <f>VLOOKUP(B109,BDD!$A:$E,4,FALSE)</f>
        <v>#N/A</v>
      </c>
      <c r="F109" s="11" t="e">
        <f>VLOOKUP(B109,BDD!$A:$E,5,FALSE)</f>
        <v>#N/A</v>
      </c>
      <c r="H109" s="35">
        <v>7</v>
      </c>
      <c r="I109" s="9"/>
      <c r="J109" s="10" t="e">
        <f>VLOOKUP(I109,BDD!$A:$E,2,FALSE)</f>
        <v>#N/A</v>
      </c>
      <c r="K109" s="10" t="e">
        <f>VLOOKUP(I109,BDD!$A:$E,3,FALSE)</f>
        <v>#N/A</v>
      </c>
      <c r="L109" s="16" t="e">
        <f>VLOOKUP(I109,BDD!$A:$E,4,FALSE)</f>
        <v>#N/A</v>
      </c>
      <c r="M109" s="11" t="e">
        <f>VLOOKUP(I109,BDD!$A:$E,5,FALSE)</f>
        <v>#N/A</v>
      </c>
    </row>
    <row r="110" spans="1:13">
      <c r="A110" s="35">
        <v>8</v>
      </c>
      <c r="B110" s="9"/>
      <c r="C110" s="10" t="e">
        <f>VLOOKUP(B110,BDD!$A:$E,2,FALSE)</f>
        <v>#N/A</v>
      </c>
      <c r="D110" s="10" t="e">
        <f>VLOOKUP(B110,BDD!$A:$E,3,FALSE)</f>
        <v>#N/A</v>
      </c>
      <c r="E110" s="16" t="e">
        <f>VLOOKUP(B110,BDD!$A:$E,4,FALSE)</f>
        <v>#N/A</v>
      </c>
      <c r="F110" s="11" t="e">
        <f>VLOOKUP(B110,BDD!$A:$E,5,FALSE)</f>
        <v>#N/A</v>
      </c>
      <c r="H110" s="35">
        <v>8</v>
      </c>
      <c r="I110" s="9"/>
      <c r="J110" s="10" t="e">
        <f>VLOOKUP(I110,BDD!$A:$E,2,FALSE)</f>
        <v>#N/A</v>
      </c>
      <c r="K110" s="10" t="e">
        <f>VLOOKUP(I110,BDD!$A:$E,3,FALSE)</f>
        <v>#N/A</v>
      </c>
      <c r="L110" s="16" t="e">
        <f>VLOOKUP(I110,BDD!$A:$E,4,FALSE)</f>
        <v>#N/A</v>
      </c>
      <c r="M110" s="11" t="e">
        <f>VLOOKUP(I110,BDD!$A:$E,5,FALSE)</f>
        <v>#N/A</v>
      </c>
    </row>
    <row r="111" spans="1:13" ht="15" thickBot="1">
      <c r="A111" s="36">
        <v>9</v>
      </c>
      <c r="B111" s="12"/>
      <c r="C111" s="13" t="e">
        <f>VLOOKUP(B111,BDD!$A:$E,2,FALSE)</f>
        <v>#N/A</v>
      </c>
      <c r="D111" s="13" t="e">
        <f>VLOOKUP(B111,BDD!$A:$E,3,FALSE)</f>
        <v>#N/A</v>
      </c>
      <c r="E111" s="17" t="e">
        <f>VLOOKUP(B111,BDD!$A:$E,4,FALSE)</f>
        <v>#N/A</v>
      </c>
      <c r="F111" s="14" t="e">
        <f>VLOOKUP(B111,BDD!$A:$E,5,FALSE)</f>
        <v>#N/A</v>
      </c>
      <c r="H111" s="36">
        <v>9</v>
      </c>
      <c r="I111" s="12"/>
      <c r="J111" s="13" t="e">
        <f>VLOOKUP(I111,BDD!$A:$E,2,FALSE)</f>
        <v>#N/A</v>
      </c>
      <c r="K111" s="13" t="e">
        <f>VLOOKUP(I111,BDD!$A:$E,3,FALSE)</f>
        <v>#N/A</v>
      </c>
      <c r="L111" s="17" t="e">
        <f>VLOOKUP(I111,BDD!$A:$E,4,FALSE)</f>
        <v>#N/A</v>
      </c>
      <c r="M111" s="14" t="e">
        <f>VLOOKUP(I111,BDD!$A:$E,5,FALSE)</f>
        <v>#N/A</v>
      </c>
    </row>
  </sheetData>
  <mergeCells count="38">
    <mergeCell ref="A89:A90"/>
    <mergeCell ref="C89:F89"/>
    <mergeCell ref="H89:H90"/>
    <mergeCell ref="J89:M89"/>
    <mergeCell ref="A101:A102"/>
    <mergeCell ref="C101:F101"/>
    <mergeCell ref="H101:H102"/>
    <mergeCell ref="J101:M101"/>
    <mergeCell ref="A65:A66"/>
    <mergeCell ref="C65:F65"/>
    <mergeCell ref="H65:H66"/>
    <mergeCell ref="J65:M65"/>
    <mergeCell ref="A77:A78"/>
    <mergeCell ref="C77:F77"/>
    <mergeCell ref="H77:H78"/>
    <mergeCell ref="J77:M77"/>
    <mergeCell ref="A41:A42"/>
    <mergeCell ref="C41:F41"/>
    <mergeCell ref="H41:H42"/>
    <mergeCell ref="J41:M41"/>
    <mergeCell ref="A53:A54"/>
    <mergeCell ref="C53:F53"/>
    <mergeCell ref="H53:H54"/>
    <mergeCell ref="J53:M53"/>
    <mergeCell ref="A17:A18"/>
    <mergeCell ref="C17:F17"/>
    <mergeCell ref="H17:H18"/>
    <mergeCell ref="J17:M17"/>
    <mergeCell ref="A29:A30"/>
    <mergeCell ref="C29:F29"/>
    <mergeCell ref="H29:H30"/>
    <mergeCell ref="J29:M29"/>
    <mergeCell ref="A1:M1"/>
    <mergeCell ref="A3:M3"/>
    <mergeCell ref="A5:A6"/>
    <mergeCell ref="C5:F5"/>
    <mergeCell ref="H5:H6"/>
    <mergeCell ref="J5:M5"/>
  </mergeCells>
  <hyperlinks>
    <hyperlink ref="A1:M1" location="ACCUEIL!A1" display="ACCUEIL!A1" xr:uid="{00000000-0004-0000-0200-000000000000}"/>
  </hyperlinks>
  <pageMargins left="0.7" right="0.7" top="0.75" bottom="0.75" header="0.3" footer="0.3"/>
  <pageSetup paperSize="9" scale="54" orientation="portrait" r:id="rId1"/>
  <rowBreaks count="1" manualBreakCount="1">
    <brk id="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M111"/>
  <sheetViews>
    <sheetView zoomScaleNormal="100" workbookViewId="0">
      <selection activeCell="C53" sqref="C53:F53"/>
    </sheetView>
  </sheetViews>
  <sheetFormatPr baseColWidth="10" defaultRowHeight="14.5"/>
  <cols>
    <col min="1" max="1" width="6.6328125" customWidth="1"/>
    <col min="2" max="2" width="12.6328125" customWidth="1"/>
    <col min="3" max="4" width="15.6328125" customWidth="1"/>
    <col min="5" max="5" width="4.6328125" customWidth="1"/>
    <col min="6" max="6" width="20.6328125" customWidth="1"/>
    <col min="7" max="8" width="6.6328125" customWidth="1"/>
    <col min="9" max="9" width="12.6328125" customWidth="1"/>
    <col min="10" max="11" width="15.6328125" customWidth="1"/>
    <col min="12" max="12" width="4.6328125" customWidth="1"/>
    <col min="13" max="13" width="20.6328125" customWidth="1"/>
  </cols>
  <sheetData>
    <row r="1" spans="1:13" ht="30" customHeight="1" thickBot="1">
      <c r="A1" s="101" t="str">
        <f>IF(ACCUEIL!D3="","Renseignez le nom de la compétition sur la page d'acceuil",ACCUEIL!D3)</f>
        <v>Renseignez le nom de la compétition sur la page d'acceuil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</row>
    <row r="2" spans="1:13" ht="15" thickBot="1"/>
    <row r="3" spans="1:13" ht="30" customHeight="1" thickBot="1">
      <c r="A3" s="104" t="s">
        <v>13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6"/>
    </row>
    <row r="4" spans="1:13" ht="15" thickBot="1"/>
    <row r="5" spans="1:13" ht="15" thickBot="1">
      <c r="A5" s="156">
        <v>1</v>
      </c>
      <c r="B5" s="61" t="s">
        <v>7</v>
      </c>
      <c r="C5" s="153"/>
      <c r="D5" s="154"/>
      <c r="E5" s="154"/>
      <c r="F5" s="155"/>
      <c r="H5" s="156">
        <v>2</v>
      </c>
      <c r="I5" s="61" t="s">
        <v>7</v>
      </c>
      <c r="J5" s="153"/>
      <c r="K5" s="154"/>
      <c r="L5" s="154"/>
      <c r="M5" s="155"/>
    </row>
    <row r="6" spans="1:13" ht="15" thickBot="1">
      <c r="A6" s="157"/>
      <c r="B6" s="62" t="s">
        <v>8</v>
      </c>
      <c r="C6" s="63" t="s">
        <v>9</v>
      </c>
      <c r="D6" s="63" t="s">
        <v>10</v>
      </c>
      <c r="E6" s="64" t="s">
        <v>4</v>
      </c>
      <c r="F6" s="65" t="s">
        <v>11</v>
      </c>
      <c r="H6" s="157"/>
      <c r="I6" s="62" t="s">
        <v>8</v>
      </c>
      <c r="J6" s="63" t="s">
        <v>9</v>
      </c>
      <c r="K6" s="63" t="s">
        <v>10</v>
      </c>
      <c r="L6" s="64" t="s">
        <v>4</v>
      </c>
      <c r="M6" s="65" t="s">
        <v>11</v>
      </c>
    </row>
    <row r="7" spans="1:13">
      <c r="A7" s="58">
        <v>1</v>
      </c>
      <c r="B7" s="6"/>
      <c r="C7" s="7" t="e">
        <f>VLOOKUP(B7,BDD!$A:$E,2,FALSE)</f>
        <v>#N/A</v>
      </c>
      <c r="D7" s="7" t="e">
        <f>VLOOKUP(B7,BDD!$A:$E,3,FALSE)</f>
        <v>#N/A</v>
      </c>
      <c r="E7" s="15" t="e">
        <f>VLOOKUP(B7,BDD!$A:$E,4,FALSE)</f>
        <v>#N/A</v>
      </c>
      <c r="F7" s="8" t="e">
        <f>VLOOKUP(B7,BDD!$A:$E,5,FALSE)</f>
        <v>#N/A</v>
      </c>
      <c r="H7" s="58">
        <v>1</v>
      </c>
      <c r="I7" s="6"/>
      <c r="J7" s="7" t="e">
        <f>VLOOKUP(I7,BDD!$A:$E,2,FALSE)</f>
        <v>#N/A</v>
      </c>
      <c r="K7" s="7" t="e">
        <f>VLOOKUP(I7,BDD!$A:$E,3,FALSE)</f>
        <v>#N/A</v>
      </c>
      <c r="L7" s="15" t="e">
        <f>VLOOKUP(I7,BDD!$A:$E,4,FALSE)</f>
        <v>#N/A</v>
      </c>
      <c r="M7" s="8" t="e">
        <f>VLOOKUP(I7,BDD!$A:$E,5,FALSE)</f>
        <v>#N/A</v>
      </c>
    </row>
    <row r="8" spans="1:13">
      <c r="A8" s="59">
        <v>2</v>
      </c>
      <c r="B8" s="9"/>
      <c r="C8" s="10" t="e">
        <f>VLOOKUP(B8,BDD!$A:$E,2,FALSE)</f>
        <v>#N/A</v>
      </c>
      <c r="D8" s="10" t="e">
        <f>VLOOKUP(B8,BDD!$A:$E,3,FALSE)</f>
        <v>#N/A</v>
      </c>
      <c r="E8" s="16" t="e">
        <f>VLOOKUP(B8,BDD!$A:$E,4,FALSE)</f>
        <v>#N/A</v>
      </c>
      <c r="F8" s="11" t="e">
        <f>VLOOKUP(B8,BDD!$A:$E,5,FALSE)</f>
        <v>#N/A</v>
      </c>
      <c r="H8" s="59">
        <v>2</v>
      </c>
      <c r="I8" s="9"/>
      <c r="J8" s="10" t="e">
        <f>VLOOKUP(I8,BDD!$A:$E,2,FALSE)</f>
        <v>#N/A</v>
      </c>
      <c r="K8" s="10" t="e">
        <f>VLOOKUP(I8,BDD!$A:$E,3,FALSE)</f>
        <v>#N/A</v>
      </c>
      <c r="L8" s="16" t="e">
        <f>VLOOKUP(I8,BDD!$A:$E,4,FALSE)</f>
        <v>#N/A</v>
      </c>
      <c r="M8" s="11" t="e">
        <f>VLOOKUP(I8,BDD!$A:$E,5,FALSE)</f>
        <v>#N/A</v>
      </c>
    </row>
    <row r="9" spans="1:13">
      <c r="A9" s="59">
        <v>3</v>
      </c>
      <c r="B9" s="9"/>
      <c r="C9" s="10" t="e">
        <f>VLOOKUP(B9,BDD!$A:$E,2,FALSE)</f>
        <v>#N/A</v>
      </c>
      <c r="D9" s="10" t="e">
        <f>VLOOKUP(B9,BDD!$A:$E,3,FALSE)</f>
        <v>#N/A</v>
      </c>
      <c r="E9" s="16" t="e">
        <f>VLOOKUP(B9,BDD!$A:$E,4,FALSE)</f>
        <v>#N/A</v>
      </c>
      <c r="F9" s="11" t="e">
        <f>VLOOKUP(B9,BDD!$A:$E,5,FALSE)</f>
        <v>#N/A</v>
      </c>
      <c r="H9" s="59">
        <v>3</v>
      </c>
      <c r="I9" s="9"/>
      <c r="J9" s="10" t="e">
        <f>VLOOKUP(I9,BDD!$A:$E,2,FALSE)</f>
        <v>#N/A</v>
      </c>
      <c r="K9" s="10" t="e">
        <f>VLOOKUP(I9,BDD!$A:$E,3,FALSE)</f>
        <v>#N/A</v>
      </c>
      <c r="L9" s="16" t="e">
        <f>VLOOKUP(I9,BDD!$A:$E,4,FALSE)</f>
        <v>#N/A</v>
      </c>
      <c r="M9" s="11" t="e">
        <f>VLOOKUP(I9,BDD!$A:$E,5,FALSE)</f>
        <v>#N/A</v>
      </c>
    </row>
    <row r="10" spans="1:13">
      <c r="A10" s="59">
        <v>4</v>
      </c>
      <c r="B10" s="9"/>
      <c r="C10" s="10" t="e">
        <f>VLOOKUP(B10,BDD!$A:$E,2,FALSE)</f>
        <v>#N/A</v>
      </c>
      <c r="D10" s="10" t="e">
        <f>VLOOKUP(B10,BDD!$A:$E,3,FALSE)</f>
        <v>#N/A</v>
      </c>
      <c r="E10" s="16" t="e">
        <f>VLOOKUP(B10,BDD!$A:$E,4,FALSE)</f>
        <v>#N/A</v>
      </c>
      <c r="F10" s="11" t="e">
        <f>VLOOKUP(B10,BDD!$A:$E,5,FALSE)</f>
        <v>#N/A</v>
      </c>
      <c r="H10" s="59">
        <v>4</v>
      </c>
      <c r="I10" s="9"/>
      <c r="J10" s="10" t="e">
        <f>VLOOKUP(I10,BDD!$A:$E,2,FALSE)</f>
        <v>#N/A</v>
      </c>
      <c r="K10" s="10" t="e">
        <f>VLOOKUP(I10,BDD!$A:$E,3,FALSE)</f>
        <v>#N/A</v>
      </c>
      <c r="L10" s="16" t="e">
        <f>VLOOKUP(I10,BDD!$A:$E,4,FALSE)</f>
        <v>#N/A</v>
      </c>
      <c r="M10" s="11" t="e">
        <f>VLOOKUP(I10,BDD!$A:$E,5,FALSE)</f>
        <v>#N/A</v>
      </c>
    </row>
    <row r="11" spans="1:13">
      <c r="A11" s="59">
        <v>5</v>
      </c>
      <c r="B11" s="9"/>
      <c r="C11" s="10" t="e">
        <f>VLOOKUP(B11,BDD!$A:$E,2,FALSE)</f>
        <v>#N/A</v>
      </c>
      <c r="D11" s="10" t="e">
        <f>VLOOKUP(B11,BDD!$A:$E,3,FALSE)</f>
        <v>#N/A</v>
      </c>
      <c r="E11" s="16" t="e">
        <f>VLOOKUP(B11,BDD!$A:$E,4,FALSE)</f>
        <v>#N/A</v>
      </c>
      <c r="F11" s="11" t="e">
        <f>VLOOKUP(B11,BDD!$A:$E,5,FALSE)</f>
        <v>#N/A</v>
      </c>
      <c r="H11" s="59">
        <v>5</v>
      </c>
      <c r="I11" s="9"/>
      <c r="J11" s="10" t="e">
        <f>VLOOKUP(I11,BDD!$A:$E,2,FALSE)</f>
        <v>#N/A</v>
      </c>
      <c r="K11" s="10" t="e">
        <f>VLOOKUP(I11,BDD!$A:$E,3,FALSE)</f>
        <v>#N/A</v>
      </c>
      <c r="L11" s="16" t="e">
        <f>VLOOKUP(I11,BDD!$A:$E,4,FALSE)</f>
        <v>#N/A</v>
      </c>
      <c r="M11" s="11" t="e">
        <f>VLOOKUP(I11,BDD!$A:$E,5,FALSE)</f>
        <v>#N/A</v>
      </c>
    </row>
    <row r="12" spans="1:13">
      <c r="A12" s="59">
        <v>6</v>
      </c>
      <c r="B12" s="9"/>
      <c r="C12" s="10" t="e">
        <f>VLOOKUP(B12,BDD!$A:$E,2,FALSE)</f>
        <v>#N/A</v>
      </c>
      <c r="D12" s="10" t="e">
        <f>VLOOKUP(B12,BDD!$A:$E,3,FALSE)</f>
        <v>#N/A</v>
      </c>
      <c r="E12" s="16" t="e">
        <f>VLOOKUP(B12,BDD!$A:$E,4,FALSE)</f>
        <v>#N/A</v>
      </c>
      <c r="F12" s="11" t="e">
        <f>VLOOKUP(B12,BDD!$A:$E,5,FALSE)</f>
        <v>#N/A</v>
      </c>
      <c r="H12" s="59">
        <v>6</v>
      </c>
      <c r="I12" s="9"/>
      <c r="J12" s="10" t="e">
        <f>VLOOKUP(I12,BDD!$A:$E,2,FALSE)</f>
        <v>#N/A</v>
      </c>
      <c r="K12" s="10" t="e">
        <f>VLOOKUP(I12,BDD!$A:$E,3,FALSE)</f>
        <v>#N/A</v>
      </c>
      <c r="L12" s="16" t="e">
        <f>VLOOKUP(I12,BDD!$A:$E,4,FALSE)</f>
        <v>#N/A</v>
      </c>
      <c r="M12" s="11" t="e">
        <f>VLOOKUP(I12,BDD!$A:$E,5,FALSE)</f>
        <v>#N/A</v>
      </c>
    </row>
    <row r="13" spans="1:13">
      <c r="A13" s="59">
        <v>7</v>
      </c>
      <c r="B13" s="9"/>
      <c r="C13" s="10" t="e">
        <f>VLOOKUP(B13,BDD!$A:$E,2,FALSE)</f>
        <v>#N/A</v>
      </c>
      <c r="D13" s="10" t="e">
        <f>VLOOKUP(B13,BDD!$A:$E,3,FALSE)</f>
        <v>#N/A</v>
      </c>
      <c r="E13" s="16" t="e">
        <f>VLOOKUP(B13,BDD!$A:$E,4,FALSE)</f>
        <v>#N/A</v>
      </c>
      <c r="F13" s="11" t="e">
        <f>VLOOKUP(B13,BDD!$A:$E,5,FALSE)</f>
        <v>#N/A</v>
      </c>
      <c r="H13" s="59">
        <v>7</v>
      </c>
      <c r="I13" s="9"/>
      <c r="J13" s="10" t="e">
        <f>VLOOKUP(I13,BDD!$A:$E,2,FALSE)</f>
        <v>#N/A</v>
      </c>
      <c r="K13" s="10" t="e">
        <f>VLOOKUP(I13,BDD!$A:$E,3,FALSE)</f>
        <v>#N/A</v>
      </c>
      <c r="L13" s="16" t="e">
        <f>VLOOKUP(I13,BDD!$A:$E,4,FALSE)</f>
        <v>#N/A</v>
      </c>
      <c r="M13" s="11" t="e">
        <f>VLOOKUP(I13,BDD!$A:$E,5,FALSE)</f>
        <v>#N/A</v>
      </c>
    </row>
    <row r="14" spans="1:13">
      <c r="A14" s="59">
        <v>8</v>
      </c>
      <c r="B14" s="9"/>
      <c r="C14" s="10" t="e">
        <f>VLOOKUP(B14,BDD!$A:$E,2,FALSE)</f>
        <v>#N/A</v>
      </c>
      <c r="D14" s="10" t="e">
        <f>VLOOKUP(B14,BDD!$A:$E,3,FALSE)</f>
        <v>#N/A</v>
      </c>
      <c r="E14" s="16" t="e">
        <f>VLOOKUP(B14,BDD!$A:$E,4,FALSE)</f>
        <v>#N/A</v>
      </c>
      <c r="F14" s="11" t="e">
        <f>VLOOKUP(B14,BDD!$A:$E,5,FALSE)</f>
        <v>#N/A</v>
      </c>
      <c r="H14" s="59">
        <v>8</v>
      </c>
      <c r="I14" s="9"/>
      <c r="J14" s="10" t="e">
        <f>VLOOKUP(I14,BDD!$A:$E,2,FALSE)</f>
        <v>#N/A</v>
      </c>
      <c r="K14" s="10" t="e">
        <f>VLOOKUP(I14,BDD!$A:$E,3,FALSE)</f>
        <v>#N/A</v>
      </c>
      <c r="L14" s="16" t="e">
        <f>VLOOKUP(I14,BDD!$A:$E,4,FALSE)</f>
        <v>#N/A</v>
      </c>
      <c r="M14" s="11" t="e">
        <f>VLOOKUP(I14,BDD!$A:$E,5,FALSE)</f>
        <v>#N/A</v>
      </c>
    </row>
    <row r="15" spans="1:13" ht="15" thickBot="1">
      <c r="A15" s="60">
        <v>9</v>
      </c>
      <c r="B15" s="12"/>
      <c r="C15" s="13" t="e">
        <f>VLOOKUP(B15,BDD!$A:$E,2,FALSE)</f>
        <v>#N/A</v>
      </c>
      <c r="D15" s="13" t="e">
        <f>VLOOKUP(B15,BDD!$A:$E,3,FALSE)</f>
        <v>#N/A</v>
      </c>
      <c r="E15" s="17" t="e">
        <f>VLOOKUP(B15,BDD!$A:$E,4,FALSE)</f>
        <v>#N/A</v>
      </c>
      <c r="F15" s="14" t="e">
        <f>VLOOKUP(B15,BDD!$A:$E,5,FALSE)</f>
        <v>#N/A</v>
      </c>
      <c r="H15" s="60">
        <v>9</v>
      </c>
      <c r="I15" s="12"/>
      <c r="J15" s="13" t="e">
        <f>VLOOKUP(I15,BDD!$A:$E,2,FALSE)</f>
        <v>#N/A</v>
      </c>
      <c r="K15" s="13" t="e">
        <f>VLOOKUP(I15,BDD!$A:$E,3,FALSE)</f>
        <v>#N/A</v>
      </c>
      <c r="L15" s="17" t="e">
        <f>VLOOKUP(I15,BDD!$A:$E,4,FALSE)</f>
        <v>#N/A</v>
      </c>
      <c r="M15" s="14" t="e">
        <f>VLOOKUP(I15,BDD!$A:$E,5,FALSE)</f>
        <v>#N/A</v>
      </c>
    </row>
    <row r="16" spans="1:13" ht="15" thickBot="1"/>
    <row r="17" spans="1:13" ht="15" thickBot="1">
      <c r="A17" s="156">
        <v>3</v>
      </c>
      <c r="B17" s="61" t="s">
        <v>7</v>
      </c>
      <c r="C17" s="153"/>
      <c r="D17" s="154"/>
      <c r="E17" s="154"/>
      <c r="F17" s="155"/>
      <c r="H17" s="156">
        <v>4</v>
      </c>
      <c r="I17" s="61" t="s">
        <v>7</v>
      </c>
      <c r="J17" s="153"/>
      <c r="K17" s="154"/>
      <c r="L17" s="154"/>
      <c r="M17" s="155"/>
    </row>
    <row r="18" spans="1:13" ht="15" thickBot="1">
      <c r="A18" s="157"/>
      <c r="B18" s="62" t="s">
        <v>8</v>
      </c>
      <c r="C18" s="63" t="s">
        <v>9</v>
      </c>
      <c r="D18" s="63" t="s">
        <v>10</v>
      </c>
      <c r="E18" s="64" t="s">
        <v>4</v>
      </c>
      <c r="F18" s="65" t="s">
        <v>11</v>
      </c>
      <c r="H18" s="157"/>
      <c r="I18" s="62" t="s">
        <v>8</v>
      </c>
      <c r="J18" s="63" t="s">
        <v>9</v>
      </c>
      <c r="K18" s="63" t="s">
        <v>10</v>
      </c>
      <c r="L18" s="64" t="s">
        <v>4</v>
      </c>
      <c r="M18" s="65" t="s">
        <v>11</v>
      </c>
    </row>
    <row r="19" spans="1:13">
      <c r="A19" s="58">
        <v>1</v>
      </c>
      <c r="B19" s="6"/>
      <c r="C19" s="7" t="e">
        <f>VLOOKUP(B19,BDD!$A:$E,2,FALSE)</f>
        <v>#N/A</v>
      </c>
      <c r="D19" s="7" t="e">
        <f>VLOOKUP(B19,BDD!$A:$E,3,FALSE)</f>
        <v>#N/A</v>
      </c>
      <c r="E19" s="15" t="e">
        <f>VLOOKUP(B19,BDD!$A:$E,4,FALSE)</f>
        <v>#N/A</v>
      </c>
      <c r="F19" s="8" t="e">
        <f>VLOOKUP(B19,BDD!$A:$E,5,FALSE)</f>
        <v>#N/A</v>
      </c>
      <c r="H19" s="58">
        <v>1</v>
      </c>
      <c r="I19" s="6"/>
      <c r="J19" s="7" t="e">
        <f>VLOOKUP(I19,BDD!$A:$E,2,FALSE)</f>
        <v>#N/A</v>
      </c>
      <c r="K19" s="7" t="e">
        <f>VLOOKUP(I19,BDD!$A:$E,3,FALSE)</f>
        <v>#N/A</v>
      </c>
      <c r="L19" s="15" t="e">
        <f>VLOOKUP(I19,BDD!$A:$E,4,FALSE)</f>
        <v>#N/A</v>
      </c>
      <c r="M19" s="8" t="e">
        <f>VLOOKUP(I19,BDD!$A:$E,5,FALSE)</f>
        <v>#N/A</v>
      </c>
    </row>
    <row r="20" spans="1:13">
      <c r="A20" s="59">
        <v>2</v>
      </c>
      <c r="B20" s="9"/>
      <c r="C20" s="10" t="e">
        <f>VLOOKUP(B20,BDD!$A:$E,2,FALSE)</f>
        <v>#N/A</v>
      </c>
      <c r="D20" s="10" t="e">
        <f>VLOOKUP(B20,BDD!$A:$E,3,FALSE)</f>
        <v>#N/A</v>
      </c>
      <c r="E20" s="16" t="e">
        <f>VLOOKUP(B20,BDD!$A:$E,4,FALSE)</f>
        <v>#N/A</v>
      </c>
      <c r="F20" s="11" t="e">
        <f>VLOOKUP(B20,BDD!$A:$E,5,FALSE)</f>
        <v>#N/A</v>
      </c>
      <c r="H20" s="59">
        <v>2</v>
      </c>
      <c r="I20" s="9"/>
      <c r="J20" s="10" t="e">
        <f>VLOOKUP(I20,BDD!$A:$E,2,FALSE)</f>
        <v>#N/A</v>
      </c>
      <c r="K20" s="10" t="e">
        <f>VLOOKUP(I20,BDD!$A:$E,3,FALSE)</f>
        <v>#N/A</v>
      </c>
      <c r="L20" s="16" t="e">
        <f>VLOOKUP(I20,BDD!$A:$E,4,FALSE)</f>
        <v>#N/A</v>
      </c>
      <c r="M20" s="11" t="e">
        <f>VLOOKUP(I20,BDD!$A:$E,5,FALSE)</f>
        <v>#N/A</v>
      </c>
    </row>
    <row r="21" spans="1:13">
      <c r="A21" s="59">
        <v>3</v>
      </c>
      <c r="B21" s="9"/>
      <c r="C21" s="10" t="e">
        <f>VLOOKUP(B21,BDD!$A:$E,2,FALSE)</f>
        <v>#N/A</v>
      </c>
      <c r="D21" s="10" t="e">
        <f>VLOOKUP(B21,BDD!$A:$E,3,FALSE)</f>
        <v>#N/A</v>
      </c>
      <c r="E21" s="16" t="e">
        <f>VLOOKUP(B21,BDD!$A:$E,4,FALSE)</f>
        <v>#N/A</v>
      </c>
      <c r="F21" s="11" t="e">
        <f>VLOOKUP(B21,BDD!$A:$E,5,FALSE)</f>
        <v>#N/A</v>
      </c>
      <c r="H21" s="59">
        <v>3</v>
      </c>
      <c r="I21" s="9"/>
      <c r="J21" s="10" t="e">
        <f>VLOOKUP(I21,BDD!$A:$E,2,FALSE)</f>
        <v>#N/A</v>
      </c>
      <c r="K21" s="10" t="e">
        <f>VLOOKUP(I21,BDD!$A:$E,3,FALSE)</f>
        <v>#N/A</v>
      </c>
      <c r="L21" s="16" t="e">
        <f>VLOOKUP(I21,BDD!$A:$E,4,FALSE)</f>
        <v>#N/A</v>
      </c>
      <c r="M21" s="11" t="e">
        <f>VLOOKUP(I21,BDD!$A:$E,5,FALSE)</f>
        <v>#N/A</v>
      </c>
    </row>
    <row r="22" spans="1:13">
      <c r="A22" s="59">
        <v>4</v>
      </c>
      <c r="B22" s="9"/>
      <c r="C22" s="10" t="e">
        <f>VLOOKUP(B22,BDD!$A:$E,2,FALSE)</f>
        <v>#N/A</v>
      </c>
      <c r="D22" s="10" t="e">
        <f>VLOOKUP(B22,BDD!$A:$E,3,FALSE)</f>
        <v>#N/A</v>
      </c>
      <c r="E22" s="16" t="e">
        <f>VLOOKUP(B22,BDD!$A:$E,4,FALSE)</f>
        <v>#N/A</v>
      </c>
      <c r="F22" s="11" t="e">
        <f>VLOOKUP(B22,BDD!$A:$E,5,FALSE)</f>
        <v>#N/A</v>
      </c>
      <c r="H22" s="59">
        <v>4</v>
      </c>
      <c r="I22" s="9"/>
      <c r="J22" s="10" t="e">
        <f>VLOOKUP(I22,BDD!$A:$E,2,FALSE)</f>
        <v>#N/A</v>
      </c>
      <c r="K22" s="10" t="e">
        <f>VLOOKUP(I22,BDD!$A:$E,3,FALSE)</f>
        <v>#N/A</v>
      </c>
      <c r="L22" s="16" t="e">
        <f>VLOOKUP(I22,BDD!$A:$E,4,FALSE)</f>
        <v>#N/A</v>
      </c>
      <c r="M22" s="11" t="e">
        <f>VLOOKUP(I22,BDD!$A:$E,5,FALSE)</f>
        <v>#N/A</v>
      </c>
    </row>
    <row r="23" spans="1:13">
      <c r="A23" s="59">
        <v>5</v>
      </c>
      <c r="B23" s="9"/>
      <c r="C23" s="10" t="e">
        <f>VLOOKUP(B23,BDD!$A:$E,2,FALSE)</f>
        <v>#N/A</v>
      </c>
      <c r="D23" s="10" t="e">
        <f>VLOOKUP(B23,BDD!$A:$E,3,FALSE)</f>
        <v>#N/A</v>
      </c>
      <c r="E23" s="16" t="e">
        <f>VLOOKUP(B23,BDD!$A:$E,4,FALSE)</f>
        <v>#N/A</v>
      </c>
      <c r="F23" s="11" t="e">
        <f>VLOOKUP(B23,BDD!$A:$E,5,FALSE)</f>
        <v>#N/A</v>
      </c>
      <c r="H23" s="59">
        <v>5</v>
      </c>
      <c r="I23" s="9"/>
      <c r="J23" s="10" t="e">
        <f>VLOOKUP(I23,BDD!$A:$E,2,FALSE)</f>
        <v>#N/A</v>
      </c>
      <c r="K23" s="10" t="e">
        <f>VLOOKUP(I23,BDD!$A:$E,3,FALSE)</f>
        <v>#N/A</v>
      </c>
      <c r="L23" s="16" t="e">
        <f>VLOOKUP(I23,BDD!$A:$E,4,FALSE)</f>
        <v>#N/A</v>
      </c>
      <c r="M23" s="11" t="e">
        <f>VLOOKUP(I23,BDD!$A:$E,5,FALSE)</f>
        <v>#N/A</v>
      </c>
    </row>
    <row r="24" spans="1:13">
      <c r="A24" s="59">
        <v>6</v>
      </c>
      <c r="B24" s="9"/>
      <c r="C24" s="10" t="e">
        <f>VLOOKUP(B24,BDD!$A:$E,2,FALSE)</f>
        <v>#N/A</v>
      </c>
      <c r="D24" s="10" t="e">
        <f>VLOOKUP(B24,BDD!$A:$E,3,FALSE)</f>
        <v>#N/A</v>
      </c>
      <c r="E24" s="16" t="e">
        <f>VLOOKUP(B24,BDD!$A:$E,4,FALSE)</f>
        <v>#N/A</v>
      </c>
      <c r="F24" s="11" t="e">
        <f>VLOOKUP(B24,BDD!$A:$E,5,FALSE)</f>
        <v>#N/A</v>
      </c>
      <c r="H24" s="59">
        <v>6</v>
      </c>
      <c r="I24" s="9"/>
      <c r="J24" s="10" t="e">
        <f>VLOOKUP(I24,BDD!$A:$E,2,FALSE)</f>
        <v>#N/A</v>
      </c>
      <c r="K24" s="10" t="e">
        <f>VLOOKUP(I24,BDD!$A:$E,3,FALSE)</f>
        <v>#N/A</v>
      </c>
      <c r="L24" s="16" t="e">
        <f>VLOOKUP(I24,BDD!$A:$E,4,FALSE)</f>
        <v>#N/A</v>
      </c>
      <c r="M24" s="11" t="e">
        <f>VLOOKUP(I24,BDD!$A:$E,5,FALSE)</f>
        <v>#N/A</v>
      </c>
    </row>
    <row r="25" spans="1:13">
      <c r="A25" s="59">
        <v>7</v>
      </c>
      <c r="B25" s="9"/>
      <c r="C25" s="10" t="e">
        <f>VLOOKUP(B25,BDD!$A:$E,2,FALSE)</f>
        <v>#N/A</v>
      </c>
      <c r="D25" s="10" t="e">
        <f>VLOOKUP(B25,BDD!$A:$E,3,FALSE)</f>
        <v>#N/A</v>
      </c>
      <c r="E25" s="16" t="e">
        <f>VLOOKUP(B25,BDD!$A:$E,4,FALSE)</f>
        <v>#N/A</v>
      </c>
      <c r="F25" s="11" t="e">
        <f>VLOOKUP(B25,BDD!$A:$E,5,FALSE)</f>
        <v>#N/A</v>
      </c>
      <c r="H25" s="59">
        <v>7</v>
      </c>
      <c r="I25" s="9"/>
      <c r="J25" s="10" t="e">
        <f>VLOOKUP(I25,BDD!$A:$E,2,FALSE)</f>
        <v>#N/A</v>
      </c>
      <c r="K25" s="10" t="e">
        <f>VLOOKUP(I25,BDD!$A:$E,3,FALSE)</f>
        <v>#N/A</v>
      </c>
      <c r="L25" s="16" t="e">
        <f>VLOOKUP(I25,BDD!$A:$E,4,FALSE)</f>
        <v>#N/A</v>
      </c>
      <c r="M25" s="11" t="e">
        <f>VLOOKUP(I25,BDD!$A:$E,5,FALSE)</f>
        <v>#N/A</v>
      </c>
    </row>
    <row r="26" spans="1:13">
      <c r="A26" s="59">
        <v>8</v>
      </c>
      <c r="B26" s="9"/>
      <c r="C26" s="10" t="e">
        <f>VLOOKUP(B26,BDD!$A:$E,2,FALSE)</f>
        <v>#N/A</v>
      </c>
      <c r="D26" s="10" t="e">
        <f>VLOOKUP(B26,BDD!$A:$E,3,FALSE)</f>
        <v>#N/A</v>
      </c>
      <c r="E26" s="16" t="e">
        <f>VLOOKUP(B26,BDD!$A:$E,4,FALSE)</f>
        <v>#N/A</v>
      </c>
      <c r="F26" s="11" t="e">
        <f>VLOOKUP(B26,BDD!$A:$E,5,FALSE)</f>
        <v>#N/A</v>
      </c>
      <c r="H26" s="59">
        <v>8</v>
      </c>
      <c r="I26" s="9"/>
      <c r="J26" s="10" t="e">
        <f>VLOOKUP(I26,BDD!$A:$E,2,FALSE)</f>
        <v>#N/A</v>
      </c>
      <c r="K26" s="10" t="e">
        <f>VLOOKUP(I26,BDD!$A:$E,3,FALSE)</f>
        <v>#N/A</v>
      </c>
      <c r="L26" s="16" t="e">
        <f>VLOOKUP(I26,BDD!$A:$E,4,FALSE)</f>
        <v>#N/A</v>
      </c>
      <c r="M26" s="11" t="e">
        <f>VLOOKUP(I26,BDD!$A:$E,5,FALSE)</f>
        <v>#N/A</v>
      </c>
    </row>
    <row r="27" spans="1:13" ht="15" thickBot="1">
      <c r="A27" s="60">
        <v>9</v>
      </c>
      <c r="B27" s="12"/>
      <c r="C27" s="13" t="e">
        <f>VLOOKUP(B27,BDD!$A:$E,2,FALSE)</f>
        <v>#N/A</v>
      </c>
      <c r="D27" s="13" t="e">
        <f>VLOOKUP(B27,BDD!$A:$E,3,FALSE)</f>
        <v>#N/A</v>
      </c>
      <c r="E27" s="17" t="e">
        <f>VLOOKUP(B27,BDD!$A:$E,4,FALSE)</f>
        <v>#N/A</v>
      </c>
      <c r="F27" s="14" t="e">
        <f>VLOOKUP(B27,BDD!$A:$E,5,FALSE)</f>
        <v>#N/A</v>
      </c>
      <c r="H27" s="60">
        <v>9</v>
      </c>
      <c r="I27" s="12"/>
      <c r="J27" s="13" t="e">
        <f>VLOOKUP(I27,BDD!$A:$E,2,FALSE)</f>
        <v>#N/A</v>
      </c>
      <c r="K27" s="13" t="e">
        <f>VLOOKUP(I27,BDD!$A:$E,3,FALSE)</f>
        <v>#N/A</v>
      </c>
      <c r="L27" s="17" t="e">
        <f>VLOOKUP(I27,BDD!$A:$E,4,FALSE)</f>
        <v>#N/A</v>
      </c>
      <c r="M27" s="14" t="e">
        <f>VLOOKUP(I27,BDD!$A:$E,5,FALSE)</f>
        <v>#N/A</v>
      </c>
    </row>
    <row r="28" spans="1:13" ht="15" thickBot="1"/>
    <row r="29" spans="1:13" ht="15" thickBot="1">
      <c r="A29" s="156">
        <v>5</v>
      </c>
      <c r="B29" s="61" t="s">
        <v>7</v>
      </c>
      <c r="C29" s="153"/>
      <c r="D29" s="154"/>
      <c r="E29" s="154"/>
      <c r="F29" s="155"/>
      <c r="H29" s="156">
        <v>6</v>
      </c>
      <c r="I29" s="61" t="s">
        <v>7</v>
      </c>
      <c r="J29" s="153"/>
      <c r="K29" s="154"/>
      <c r="L29" s="154"/>
      <c r="M29" s="155"/>
    </row>
    <row r="30" spans="1:13" ht="15" thickBot="1">
      <c r="A30" s="157"/>
      <c r="B30" s="62" t="s">
        <v>8</v>
      </c>
      <c r="C30" s="63" t="s">
        <v>9</v>
      </c>
      <c r="D30" s="63" t="s">
        <v>10</v>
      </c>
      <c r="E30" s="64" t="s">
        <v>4</v>
      </c>
      <c r="F30" s="65" t="s">
        <v>11</v>
      </c>
      <c r="H30" s="157"/>
      <c r="I30" s="62" t="s">
        <v>8</v>
      </c>
      <c r="J30" s="63" t="s">
        <v>9</v>
      </c>
      <c r="K30" s="63" t="s">
        <v>10</v>
      </c>
      <c r="L30" s="64" t="s">
        <v>4</v>
      </c>
      <c r="M30" s="65" t="s">
        <v>11</v>
      </c>
    </row>
    <row r="31" spans="1:13">
      <c r="A31" s="58">
        <v>1</v>
      </c>
      <c r="B31" s="6"/>
      <c r="C31" s="7" t="e">
        <f>VLOOKUP(B31,BDD!$A:$E,2,FALSE)</f>
        <v>#N/A</v>
      </c>
      <c r="D31" s="7" t="e">
        <f>VLOOKUP(B31,BDD!$A:$E,3,FALSE)</f>
        <v>#N/A</v>
      </c>
      <c r="E31" s="15" t="e">
        <f>VLOOKUP(B31,BDD!$A:$E,4,FALSE)</f>
        <v>#N/A</v>
      </c>
      <c r="F31" s="8" t="e">
        <f>VLOOKUP(B31,BDD!$A:$E,5,FALSE)</f>
        <v>#N/A</v>
      </c>
      <c r="H31" s="58">
        <v>1</v>
      </c>
      <c r="I31" s="6"/>
      <c r="J31" s="7" t="e">
        <f>VLOOKUP(I31,BDD!$A:$E,2,FALSE)</f>
        <v>#N/A</v>
      </c>
      <c r="K31" s="7" t="e">
        <f>VLOOKUP(I31,BDD!$A:$E,3,FALSE)</f>
        <v>#N/A</v>
      </c>
      <c r="L31" s="15" t="e">
        <f>VLOOKUP(I31,BDD!$A:$E,4,FALSE)</f>
        <v>#N/A</v>
      </c>
      <c r="M31" s="8" t="e">
        <f>VLOOKUP(I31,BDD!$A:$E,5,FALSE)</f>
        <v>#N/A</v>
      </c>
    </row>
    <row r="32" spans="1:13">
      <c r="A32" s="59">
        <v>2</v>
      </c>
      <c r="B32" s="9"/>
      <c r="C32" s="10" t="e">
        <f>VLOOKUP(B32,BDD!$A:$E,2,FALSE)</f>
        <v>#N/A</v>
      </c>
      <c r="D32" s="10" t="e">
        <f>VLOOKUP(B32,BDD!$A:$E,3,FALSE)</f>
        <v>#N/A</v>
      </c>
      <c r="E32" s="16" t="e">
        <f>VLOOKUP(B32,BDD!$A:$E,4,FALSE)</f>
        <v>#N/A</v>
      </c>
      <c r="F32" s="11" t="e">
        <f>VLOOKUP(B32,BDD!$A:$E,5,FALSE)</f>
        <v>#N/A</v>
      </c>
      <c r="H32" s="59">
        <v>2</v>
      </c>
      <c r="I32" s="9"/>
      <c r="J32" s="10" t="e">
        <f>VLOOKUP(I32,BDD!$A:$E,2,FALSE)</f>
        <v>#N/A</v>
      </c>
      <c r="K32" s="10" t="e">
        <f>VLOOKUP(I32,BDD!$A:$E,3,FALSE)</f>
        <v>#N/A</v>
      </c>
      <c r="L32" s="16" t="e">
        <f>VLOOKUP(I32,BDD!$A:$E,4,FALSE)</f>
        <v>#N/A</v>
      </c>
      <c r="M32" s="11" t="e">
        <f>VLOOKUP(I32,BDD!$A:$E,5,FALSE)</f>
        <v>#N/A</v>
      </c>
    </row>
    <row r="33" spans="1:13">
      <c r="A33" s="59">
        <v>3</v>
      </c>
      <c r="B33" s="9"/>
      <c r="C33" s="10" t="e">
        <f>VLOOKUP(B33,BDD!$A:$E,2,FALSE)</f>
        <v>#N/A</v>
      </c>
      <c r="D33" s="10" t="e">
        <f>VLOOKUP(B33,BDD!$A:$E,3,FALSE)</f>
        <v>#N/A</v>
      </c>
      <c r="E33" s="16" t="e">
        <f>VLOOKUP(B33,BDD!$A:$E,4,FALSE)</f>
        <v>#N/A</v>
      </c>
      <c r="F33" s="11" t="e">
        <f>VLOOKUP(B33,BDD!$A:$E,5,FALSE)</f>
        <v>#N/A</v>
      </c>
      <c r="H33" s="59">
        <v>3</v>
      </c>
      <c r="I33" s="9"/>
      <c r="J33" s="10" t="e">
        <f>VLOOKUP(I33,BDD!$A:$E,2,FALSE)</f>
        <v>#N/A</v>
      </c>
      <c r="K33" s="10" t="e">
        <f>VLOOKUP(I33,BDD!$A:$E,3,FALSE)</f>
        <v>#N/A</v>
      </c>
      <c r="L33" s="16" t="e">
        <f>VLOOKUP(I33,BDD!$A:$E,4,FALSE)</f>
        <v>#N/A</v>
      </c>
      <c r="M33" s="11" t="e">
        <f>VLOOKUP(I33,BDD!$A:$E,5,FALSE)</f>
        <v>#N/A</v>
      </c>
    </row>
    <row r="34" spans="1:13">
      <c r="A34" s="59">
        <v>4</v>
      </c>
      <c r="B34" s="9"/>
      <c r="C34" s="10" t="e">
        <f>VLOOKUP(B34,BDD!$A:$E,2,FALSE)</f>
        <v>#N/A</v>
      </c>
      <c r="D34" s="10" t="e">
        <f>VLOOKUP(B34,BDD!$A:$E,3,FALSE)</f>
        <v>#N/A</v>
      </c>
      <c r="E34" s="16" t="e">
        <f>VLOOKUP(B34,BDD!$A:$E,4,FALSE)</f>
        <v>#N/A</v>
      </c>
      <c r="F34" s="11" t="e">
        <f>VLOOKUP(B34,BDD!$A:$E,5,FALSE)</f>
        <v>#N/A</v>
      </c>
      <c r="H34" s="59">
        <v>4</v>
      </c>
      <c r="I34" s="9"/>
      <c r="J34" s="10" t="e">
        <f>VLOOKUP(I34,BDD!$A:$E,2,FALSE)</f>
        <v>#N/A</v>
      </c>
      <c r="K34" s="10" t="e">
        <f>VLOOKUP(I34,BDD!$A:$E,3,FALSE)</f>
        <v>#N/A</v>
      </c>
      <c r="L34" s="16" t="e">
        <f>VLOOKUP(I34,BDD!$A:$E,4,FALSE)</f>
        <v>#N/A</v>
      </c>
      <c r="M34" s="11" t="e">
        <f>VLOOKUP(I34,BDD!$A:$E,5,FALSE)</f>
        <v>#N/A</v>
      </c>
    </row>
    <row r="35" spans="1:13">
      <c r="A35" s="59">
        <v>5</v>
      </c>
      <c r="B35" s="9"/>
      <c r="C35" s="10" t="e">
        <f>VLOOKUP(B35,BDD!$A:$E,2,FALSE)</f>
        <v>#N/A</v>
      </c>
      <c r="D35" s="10" t="e">
        <f>VLOOKUP(B35,BDD!$A:$E,3,FALSE)</f>
        <v>#N/A</v>
      </c>
      <c r="E35" s="16" t="e">
        <f>VLOOKUP(B35,BDD!$A:$E,4,FALSE)</f>
        <v>#N/A</v>
      </c>
      <c r="F35" s="11" t="e">
        <f>VLOOKUP(B35,BDD!$A:$E,5,FALSE)</f>
        <v>#N/A</v>
      </c>
      <c r="H35" s="59">
        <v>5</v>
      </c>
      <c r="I35" s="9"/>
      <c r="J35" s="10" t="e">
        <f>VLOOKUP(I35,BDD!$A:$E,2,FALSE)</f>
        <v>#N/A</v>
      </c>
      <c r="K35" s="10" t="e">
        <f>VLOOKUP(I35,BDD!$A:$E,3,FALSE)</f>
        <v>#N/A</v>
      </c>
      <c r="L35" s="16" t="e">
        <f>VLOOKUP(I35,BDD!$A:$E,4,FALSE)</f>
        <v>#N/A</v>
      </c>
      <c r="M35" s="11" t="e">
        <f>VLOOKUP(I35,BDD!$A:$E,5,FALSE)</f>
        <v>#N/A</v>
      </c>
    </row>
    <row r="36" spans="1:13">
      <c r="A36" s="59">
        <v>6</v>
      </c>
      <c r="B36" s="9"/>
      <c r="C36" s="10" t="e">
        <f>VLOOKUP(B36,BDD!$A:$E,2,FALSE)</f>
        <v>#N/A</v>
      </c>
      <c r="D36" s="10" t="e">
        <f>VLOOKUP(B36,BDD!$A:$E,3,FALSE)</f>
        <v>#N/A</v>
      </c>
      <c r="E36" s="16" t="e">
        <f>VLOOKUP(B36,BDD!$A:$E,4,FALSE)</f>
        <v>#N/A</v>
      </c>
      <c r="F36" s="11" t="e">
        <f>VLOOKUP(B36,BDD!$A:$E,5,FALSE)</f>
        <v>#N/A</v>
      </c>
      <c r="H36" s="59">
        <v>6</v>
      </c>
      <c r="I36" s="9"/>
      <c r="J36" s="10" t="e">
        <f>VLOOKUP(I36,BDD!$A:$E,2,FALSE)</f>
        <v>#N/A</v>
      </c>
      <c r="K36" s="10" t="e">
        <f>VLOOKUP(I36,BDD!$A:$E,3,FALSE)</f>
        <v>#N/A</v>
      </c>
      <c r="L36" s="16" t="e">
        <f>VLOOKUP(I36,BDD!$A:$E,4,FALSE)</f>
        <v>#N/A</v>
      </c>
      <c r="M36" s="11" t="e">
        <f>VLOOKUP(I36,BDD!$A:$E,5,FALSE)</f>
        <v>#N/A</v>
      </c>
    </row>
    <row r="37" spans="1:13">
      <c r="A37" s="59">
        <v>7</v>
      </c>
      <c r="B37" s="9"/>
      <c r="C37" s="10" t="e">
        <f>VLOOKUP(B37,BDD!$A:$E,2,FALSE)</f>
        <v>#N/A</v>
      </c>
      <c r="D37" s="10" t="e">
        <f>VLOOKUP(B37,BDD!$A:$E,3,FALSE)</f>
        <v>#N/A</v>
      </c>
      <c r="E37" s="16" t="e">
        <f>VLOOKUP(B37,BDD!$A:$E,4,FALSE)</f>
        <v>#N/A</v>
      </c>
      <c r="F37" s="11" t="e">
        <f>VLOOKUP(B37,BDD!$A:$E,5,FALSE)</f>
        <v>#N/A</v>
      </c>
      <c r="H37" s="59">
        <v>7</v>
      </c>
      <c r="I37" s="9"/>
      <c r="J37" s="10" t="e">
        <f>VLOOKUP(I37,BDD!$A:$E,2,FALSE)</f>
        <v>#N/A</v>
      </c>
      <c r="K37" s="10" t="e">
        <f>VLOOKUP(I37,BDD!$A:$E,3,FALSE)</f>
        <v>#N/A</v>
      </c>
      <c r="L37" s="16" t="e">
        <f>VLOOKUP(I37,BDD!$A:$E,4,FALSE)</f>
        <v>#N/A</v>
      </c>
      <c r="M37" s="11" t="e">
        <f>VLOOKUP(I37,BDD!$A:$E,5,FALSE)</f>
        <v>#N/A</v>
      </c>
    </row>
    <row r="38" spans="1:13">
      <c r="A38" s="59">
        <v>8</v>
      </c>
      <c r="B38" s="9"/>
      <c r="C38" s="10" t="e">
        <f>VLOOKUP(B38,BDD!$A:$E,2,FALSE)</f>
        <v>#N/A</v>
      </c>
      <c r="D38" s="10" t="e">
        <f>VLOOKUP(B38,BDD!$A:$E,3,FALSE)</f>
        <v>#N/A</v>
      </c>
      <c r="E38" s="16" t="e">
        <f>VLOOKUP(B38,BDD!$A:$E,4,FALSE)</f>
        <v>#N/A</v>
      </c>
      <c r="F38" s="11" t="e">
        <f>VLOOKUP(B38,BDD!$A:$E,5,FALSE)</f>
        <v>#N/A</v>
      </c>
      <c r="H38" s="59">
        <v>8</v>
      </c>
      <c r="I38" s="9"/>
      <c r="J38" s="10" t="e">
        <f>VLOOKUP(I38,BDD!$A:$E,2,FALSE)</f>
        <v>#N/A</v>
      </c>
      <c r="K38" s="10" t="e">
        <f>VLOOKUP(I38,BDD!$A:$E,3,FALSE)</f>
        <v>#N/A</v>
      </c>
      <c r="L38" s="16" t="e">
        <f>VLOOKUP(I38,BDD!$A:$E,4,FALSE)</f>
        <v>#N/A</v>
      </c>
      <c r="M38" s="11" t="e">
        <f>VLOOKUP(I38,BDD!$A:$E,5,FALSE)</f>
        <v>#N/A</v>
      </c>
    </row>
    <row r="39" spans="1:13" ht="15" thickBot="1">
      <c r="A39" s="60">
        <v>9</v>
      </c>
      <c r="B39" s="12"/>
      <c r="C39" s="13" t="e">
        <f>VLOOKUP(B39,BDD!$A:$E,2,FALSE)</f>
        <v>#N/A</v>
      </c>
      <c r="D39" s="13" t="e">
        <f>VLOOKUP(B39,BDD!$A:$E,3,FALSE)</f>
        <v>#N/A</v>
      </c>
      <c r="E39" s="17" t="e">
        <f>VLOOKUP(B39,BDD!$A:$E,4,FALSE)</f>
        <v>#N/A</v>
      </c>
      <c r="F39" s="14" t="e">
        <f>VLOOKUP(B39,BDD!$A:$E,5,FALSE)</f>
        <v>#N/A</v>
      </c>
      <c r="H39" s="60">
        <v>9</v>
      </c>
      <c r="I39" s="12"/>
      <c r="J39" s="13" t="e">
        <f>VLOOKUP(I39,BDD!$A:$E,2,FALSE)</f>
        <v>#N/A</v>
      </c>
      <c r="K39" s="13" t="e">
        <f>VLOOKUP(I39,BDD!$A:$E,3,FALSE)</f>
        <v>#N/A</v>
      </c>
      <c r="L39" s="17" t="e">
        <f>VLOOKUP(I39,BDD!$A:$E,4,FALSE)</f>
        <v>#N/A</v>
      </c>
      <c r="M39" s="14" t="e">
        <f>VLOOKUP(I39,BDD!$A:$E,5,FALSE)</f>
        <v>#N/A</v>
      </c>
    </row>
    <row r="40" spans="1:13" ht="15" thickBot="1"/>
    <row r="41" spans="1:13" ht="15" thickBot="1">
      <c r="A41" s="156">
        <v>7</v>
      </c>
      <c r="B41" s="61" t="s">
        <v>7</v>
      </c>
      <c r="C41" s="153"/>
      <c r="D41" s="154"/>
      <c r="E41" s="154"/>
      <c r="F41" s="155"/>
      <c r="H41" s="156">
        <v>8</v>
      </c>
      <c r="I41" s="61" t="s">
        <v>7</v>
      </c>
      <c r="J41" s="153"/>
      <c r="K41" s="154"/>
      <c r="L41" s="154"/>
      <c r="M41" s="155"/>
    </row>
    <row r="42" spans="1:13" ht="15" thickBot="1">
      <c r="A42" s="157"/>
      <c r="B42" s="62" t="s">
        <v>8</v>
      </c>
      <c r="C42" s="63" t="s">
        <v>9</v>
      </c>
      <c r="D42" s="63" t="s">
        <v>10</v>
      </c>
      <c r="E42" s="64" t="s">
        <v>4</v>
      </c>
      <c r="F42" s="65" t="s">
        <v>11</v>
      </c>
      <c r="H42" s="157"/>
      <c r="I42" s="62" t="s">
        <v>8</v>
      </c>
      <c r="J42" s="63" t="s">
        <v>9</v>
      </c>
      <c r="K42" s="63" t="s">
        <v>10</v>
      </c>
      <c r="L42" s="64" t="s">
        <v>4</v>
      </c>
      <c r="M42" s="65" t="s">
        <v>11</v>
      </c>
    </row>
    <row r="43" spans="1:13">
      <c r="A43" s="58">
        <v>1</v>
      </c>
      <c r="B43" s="6"/>
      <c r="C43" s="7" t="e">
        <f>VLOOKUP(B43,BDD!$A:$E,2,FALSE)</f>
        <v>#N/A</v>
      </c>
      <c r="D43" s="7" t="e">
        <f>VLOOKUP(B43,BDD!$A:$E,3,FALSE)</f>
        <v>#N/A</v>
      </c>
      <c r="E43" s="15" t="e">
        <f>VLOOKUP(B43,BDD!$A:$E,4,FALSE)</f>
        <v>#N/A</v>
      </c>
      <c r="F43" s="8" t="e">
        <f>VLOOKUP(B43,BDD!$A:$E,5,FALSE)</f>
        <v>#N/A</v>
      </c>
      <c r="H43" s="58">
        <v>1</v>
      </c>
      <c r="I43" s="6"/>
      <c r="J43" s="7" t="e">
        <f>VLOOKUP(I43,BDD!$A:$E,2,FALSE)</f>
        <v>#N/A</v>
      </c>
      <c r="K43" s="7" t="e">
        <f>VLOOKUP(I43,BDD!$A:$E,3,FALSE)</f>
        <v>#N/A</v>
      </c>
      <c r="L43" s="15" t="e">
        <f>VLOOKUP(I43,BDD!$A:$E,4,FALSE)</f>
        <v>#N/A</v>
      </c>
      <c r="M43" s="8" t="e">
        <f>VLOOKUP(I43,BDD!$A:$E,5,FALSE)</f>
        <v>#N/A</v>
      </c>
    </row>
    <row r="44" spans="1:13">
      <c r="A44" s="59">
        <v>2</v>
      </c>
      <c r="B44" s="9"/>
      <c r="C44" s="10" t="e">
        <f>VLOOKUP(B44,BDD!$A:$E,2,FALSE)</f>
        <v>#N/A</v>
      </c>
      <c r="D44" s="10" t="e">
        <f>VLOOKUP(B44,BDD!$A:$E,3,FALSE)</f>
        <v>#N/A</v>
      </c>
      <c r="E44" s="16" t="e">
        <f>VLOOKUP(B44,BDD!$A:$E,4,FALSE)</f>
        <v>#N/A</v>
      </c>
      <c r="F44" s="11" t="e">
        <f>VLOOKUP(B44,BDD!$A:$E,5,FALSE)</f>
        <v>#N/A</v>
      </c>
      <c r="H44" s="59">
        <v>2</v>
      </c>
      <c r="I44" s="9"/>
      <c r="J44" s="10" t="e">
        <f>VLOOKUP(I44,BDD!$A:$E,2,FALSE)</f>
        <v>#N/A</v>
      </c>
      <c r="K44" s="10" t="e">
        <f>VLOOKUP(I44,BDD!$A:$E,3,FALSE)</f>
        <v>#N/A</v>
      </c>
      <c r="L44" s="16" t="e">
        <f>VLOOKUP(I44,BDD!$A:$E,4,FALSE)</f>
        <v>#N/A</v>
      </c>
      <c r="M44" s="11" t="e">
        <f>VLOOKUP(I44,BDD!$A:$E,5,FALSE)</f>
        <v>#N/A</v>
      </c>
    </row>
    <row r="45" spans="1:13">
      <c r="A45" s="59">
        <v>3</v>
      </c>
      <c r="B45" s="9"/>
      <c r="C45" s="10" t="e">
        <f>VLOOKUP(B45,BDD!$A:$E,2,FALSE)</f>
        <v>#N/A</v>
      </c>
      <c r="D45" s="10" t="e">
        <f>VLOOKUP(B45,BDD!$A:$E,3,FALSE)</f>
        <v>#N/A</v>
      </c>
      <c r="E45" s="16" t="e">
        <f>VLOOKUP(B45,BDD!$A:$E,4,FALSE)</f>
        <v>#N/A</v>
      </c>
      <c r="F45" s="11" t="e">
        <f>VLOOKUP(B45,BDD!$A:$E,5,FALSE)</f>
        <v>#N/A</v>
      </c>
      <c r="H45" s="59">
        <v>3</v>
      </c>
      <c r="I45" s="9"/>
      <c r="J45" s="10" t="e">
        <f>VLOOKUP(I45,BDD!$A:$E,2,FALSE)</f>
        <v>#N/A</v>
      </c>
      <c r="K45" s="10" t="e">
        <f>VLOOKUP(I45,BDD!$A:$E,3,FALSE)</f>
        <v>#N/A</v>
      </c>
      <c r="L45" s="16" t="e">
        <f>VLOOKUP(I45,BDD!$A:$E,4,FALSE)</f>
        <v>#N/A</v>
      </c>
      <c r="M45" s="11" t="e">
        <f>VLOOKUP(I45,BDD!$A:$E,5,FALSE)</f>
        <v>#N/A</v>
      </c>
    </row>
    <row r="46" spans="1:13">
      <c r="A46" s="59">
        <v>4</v>
      </c>
      <c r="B46" s="9"/>
      <c r="C46" s="10" t="e">
        <f>VLOOKUP(B46,BDD!$A:$E,2,FALSE)</f>
        <v>#N/A</v>
      </c>
      <c r="D46" s="10" t="e">
        <f>VLOOKUP(B46,BDD!$A:$E,3,FALSE)</f>
        <v>#N/A</v>
      </c>
      <c r="E46" s="16" t="e">
        <f>VLOOKUP(B46,BDD!$A:$E,4,FALSE)</f>
        <v>#N/A</v>
      </c>
      <c r="F46" s="11" t="e">
        <f>VLOOKUP(B46,BDD!$A:$E,5,FALSE)</f>
        <v>#N/A</v>
      </c>
      <c r="H46" s="59">
        <v>4</v>
      </c>
      <c r="I46" s="9"/>
      <c r="J46" s="10" t="e">
        <f>VLOOKUP(I46,BDD!$A:$E,2,FALSE)</f>
        <v>#N/A</v>
      </c>
      <c r="K46" s="10" t="e">
        <f>VLOOKUP(I46,BDD!$A:$E,3,FALSE)</f>
        <v>#N/A</v>
      </c>
      <c r="L46" s="16" t="e">
        <f>VLOOKUP(I46,BDD!$A:$E,4,FALSE)</f>
        <v>#N/A</v>
      </c>
      <c r="M46" s="11" t="e">
        <f>VLOOKUP(I46,BDD!$A:$E,5,FALSE)</f>
        <v>#N/A</v>
      </c>
    </row>
    <row r="47" spans="1:13">
      <c r="A47" s="59">
        <v>5</v>
      </c>
      <c r="B47" s="9"/>
      <c r="C47" s="10" t="e">
        <f>VLOOKUP(B47,BDD!$A:$E,2,FALSE)</f>
        <v>#N/A</v>
      </c>
      <c r="D47" s="10" t="e">
        <f>VLOOKUP(B47,BDD!$A:$E,3,FALSE)</f>
        <v>#N/A</v>
      </c>
      <c r="E47" s="16" t="e">
        <f>VLOOKUP(B47,BDD!$A:$E,4,FALSE)</f>
        <v>#N/A</v>
      </c>
      <c r="F47" s="11" t="e">
        <f>VLOOKUP(B47,BDD!$A:$E,5,FALSE)</f>
        <v>#N/A</v>
      </c>
      <c r="H47" s="59">
        <v>5</v>
      </c>
      <c r="I47" s="9"/>
      <c r="J47" s="10" t="e">
        <f>VLOOKUP(I47,BDD!$A:$E,2,FALSE)</f>
        <v>#N/A</v>
      </c>
      <c r="K47" s="10" t="e">
        <f>VLOOKUP(I47,BDD!$A:$E,3,FALSE)</f>
        <v>#N/A</v>
      </c>
      <c r="L47" s="16" t="e">
        <f>VLOOKUP(I47,BDD!$A:$E,4,FALSE)</f>
        <v>#N/A</v>
      </c>
      <c r="M47" s="11" t="e">
        <f>VLOOKUP(I47,BDD!$A:$E,5,FALSE)</f>
        <v>#N/A</v>
      </c>
    </row>
    <row r="48" spans="1:13">
      <c r="A48" s="59">
        <v>6</v>
      </c>
      <c r="B48" s="9"/>
      <c r="C48" s="10" t="e">
        <f>VLOOKUP(B48,BDD!$A:$E,2,FALSE)</f>
        <v>#N/A</v>
      </c>
      <c r="D48" s="10" t="e">
        <f>VLOOKUP(B48,BDD!$A:$E,3,FALSE)</f>
        <v>#N/A</v>
      </c>
      <c r="E48" s="16" t="e">
        <f>VLOOKUP(B48,BDD!$A:$E,4,FALSE)</f>
        <v>#N/A</v>
      </c>
      <c r="F48" s="11" t="e">
        <f>VLOOKUP(B48,BDD!$A:$E,5,FALSE)</f>
        <v>#N/A</v>
      </c>
      <c r="H48" s="59">
        <v>6</v>
      </c>
      <c r="I48" s="9"/>
      <c r="J48" s="10" t="e">
        <f>VLOOKUP(I48,BDD!$A:$E,2,FALSE)</f>
        <v>#N/A</v>
      </c>
      <c r="K48" s="10" t="e">
        <f>VLOOKUP(I48,BDD!$A:$E,3,FALSE)</f>
        <v>#N/A</v>
      </c>
      <c r="L48" s="16" t="e">
        <f>VLOOKUP(I48,BDD!$A:$E,4,FALSE)</f>
        <v>#N/A</v>
      </c>
      <c r="M48" s="11" t="e">
        <f>VLOOKUP(I48,BDD!$A:$E,5,FALSE)</f>
        <v>#N/A</v>
      </c>
    </row>
    <row r="49" spans="1:13">
      <c r="A49" s="59">
        <v>7</v>
      </c>
      <c r="B49" s="9"/>
      <c r="C49" s="10" t="e">
        <f>VLOOKUP(B49,BDD!$A:$E,2,FALSE)</f>
        <v>#N/A</v>
      </c>
      <c r="D49" s="10" t="e">
        <f>VLOOKUP(B49,BDD!$A:$E,3,FALSE)</f>
        <v>#N/A</v>
      </c>
      <c r="E49" s="16" t="e">
        <f>VLOOKUP(B49,BDD!$A:$E,4,FALSE)</f>
        <v>#N/A</v>
      </c>
      <c r="F49" s="11" t="e">
        <f>VLOOKUP(B49,BDD!$A:$E,5,FALSE)</f>
        <v>#N/A</v>
      </c>
      <c r="H49" s="59">
        <v>7</v>
      </c>
      <c r="I49" s="9"/>
      <c r="J49" s="10" t="e">
        <f>VLOOKUP(I49,BDD!$A:$E,2,FALSE)</f>
        <v>#N/A</v>
      </c>
      <c r="K49" s="10" t="e">
        <f>VLOOKUP(I49,BDD!$A:$E,3,FALSE)</f>
        <v>#N/A</v>
      </c>
      <c r="L49" s="16" t="e">
        <f>VLOOKUP(I49,BDD!$A:$E,4,FALSE)</f>
        <v>#N/A</v>
      </c>
      <c r="M49" s="11" t="e">
        <f>VLOOKUP(I49,BDD!$A:$E,5,FALSE)</f>
        <v>#N/A</v>
      </c>
    </row>
    <row r="50" spans="1:13">
      <c r="A50" s="59">
        <v>8</v>
      </c>
      <c r="B50" s="9"/>
      <c r="C50" s="10" t="e">
        <f>VLOOKUP(B50,BDD!$A:$E,2,FALSE)</f>
        <v>#N/A</v>
      </c>
      <c r="D50" s="10" t="e">
        <f>VLOOKUP(B50,BDD!$A:$E,3,FALSE)</f>
        <v>#N/A</v>
      </c>
      <c r="E50" s="16" t="e">
        <f>VLOOKUP(B50,BDD!$A:$E,4,FALSE)</f>
        <v>#N/A</v>
      </c>
      <c r="F50" s="11" t="e">
        <f>VLOOKUP(B50,BDD!$A:$E,5,FALSE)</f>
        <v>#N/A</v>
      </c>
      <c r="H50" s="59">
        <v>8</v>
      </c>
      <c r="I50" s="9"/>
      <c r="J50" s="10" t="e">
        <f>VLOOKUP(I50,BDD!$A:$E,2,FALSE)</f>
        <v>#N/A</v>
      </c>
      <c r="K50" s="10" t="e">
        <f>VLOOKUP(I50,BDD!$A:$E,3,FALSE)</f>
        <v>#N/A</v>
      </c>
      <c r="L50" s="16" t="e">
        <f>VLOOKUP(I50,BDD!$A:$E,4,FALSE)</f>
        <v>#N/A</v>
      </c>
      <c r="M50" s="11" t="e">
        <f>VLOOKUP(I50,BDD!$A:$E,5,FALSE)</f>
        <v>#N/A</v>
      </c>
    </row>
    <row r="51" spans="1:13" ht="15" thickBot="1">
      <c r="A51" s="60">
        <v>9</v>
      </c>
      <c r="B51" s="12"/>
      <c r="C51" s="13" t="e">
        <f>VLOOKUP(B51,BDD!$A:$E,2,FALSE)</f>
        <v>#N/A</v>
      </c>
      <c r="D51" s="13" t="e">
        <f>VLOOKUP(B51,BDD!$A:$E,3,FALSE)</f>
        <v>#N/A</v>
      </c>
      <c r="E51" s="17" t="e">
        <f>VLOOKUP(B51,BDD!$A:$E,4,FALSE)</f>
        <v>#N/A</v>
      </c>
      <c r="F51" s="14" t="e">
        <f>VLOOKUP(B51,BDD!$A:$E,5,FALSE)</f>
        <v>#N/A</v>
      </c>
      <c r="H51" s="60">
        <v>9</v>
      </c>
      <c r="I51" s="12"/>
      <c r="J51" s="13" t="e">
        <f>VLOOKUP(I51,BDD!$A:$E,2,FALSE)</f>
        <v>#N/A</v>
      </c>
      <c r="K51" s="13" t="e">
        <f>VLOOKUP(I51,BDD!$A:$E,3,FALSE)</f>
        <v>#N/A</v>
      </c>
      <c r="L51" s="17" t="e">
        <f>VLOOKUP(I51,BDD!$A:$E,4,FALSE)</f>
        <v>#N/A</v>
      </c>
      <c r="M51" s="14" t="e">
        <f>VLOOKUP(I51,BDD!$A:$E,5,FALSE)</f>
        <v>#N/A</v>
      </c>
    </row>
    <row r="52" spans="1:13" ht="15" thickBot="1"/>
    <row r="53" spans="1:13" ht="15" thickBot="1">
      <c r="A53" s="156">
        <v>9</v>
      </c>
      <c r="B53" s="61" t="s">
        <v>7</v>
      </c>
      <c r="C53" s="153"/>
      <c r="D53" s="154"/>
      <c r="E53" s="154"/>
      <c r="F53" s="155"/>
      <c r="H53" s="156">
        <v>10</v>
      </c>
      <c r="I53" s="61" t="s">
        <v>7</v>
      </c>
      <c r="J53" s="153"/>
      <c r="K53" s="154"/>
      <c r="L53" s="154"/>
      <c r="M53" s="155"/>
    </row>
    <row r="54" spans="1:13" ht="15" thickBot="1">
      <c r="A54" s="157"/>
      <c r="B54" s="62" t="s">
        <v>8</v>
      </c>
      <c r="C54" s="63" t="s">
        <v>9</v>
      </c>
      <c r="D54" s="63" t="s">
        <v>10</v>
      </c>
      <c r="E54" s="64" t="s">
        <v>4</v>
      </c>
      <c r="F54" s="65" t="s">
        <v>11</v>
      </c>
      <c r="H54" s="157"/>
      <c r="I54" s="62" t="s">
        <v>8</v>
      </c>
      <c r="J54" s="63" t="s">
        <v>9</v>
      </c>
      <c r="K54" s="63" t="s">
        <v>10</v>
      </c>
      <c r="L54" s="64" t="s">
        <v>4</v>
      </c>
      <c r="M54" s="65" t="s">
        <v>11</v>
      </c>
    </row>
    <row r="55" spans="1:13">
      <c r="A55" s="58">
        <v>1</v>
      </c>
      <c r="B55" s="6"/>
      <c r="C55" s="7" t="e">
        <f>VLOOKUP(B55,BDD!$A:$E,2,FALSE)</f>
        <v>#N/A</v>
      </c>
      <c r="D55" s="7" t="e">
        <f>VLOOKUP(B55,BDD!$A:$E,3,FALSE)</f>
        <v>#N/A</v>
      </c>
      <c r="E55" s="15" t="e">
        <f>VLOOKUP(B55,BDD!$A:$E,4,FALSE)</f>
        <v>#N/A</v>
      </c>
      <c r="F55" s="8" t="e">
        <f>VLOOKUP(B55,BDD!$A:$E,5,FALSE)</f>
        <v>#N/A</v>
      </c>
      <c r="H55" s="58">
        <v>1</v>
      </c>
      <c r="I55" s="6"/>
      <c r="J55" s="7" t="e">
        <f>VLOOKUP(I55,BDD!$A:$E,2,FALSE)</f>
        <v>#N/A</v>
      </c>
      <c r="K55" s="7" t="e">
        <f>VLOOKUP(I55,BDD!$A:$E,3,FALSE)</f>
        <v>#N/A</v>
      </c>
      <c r="L55" s="15" t="e">
        <f>VLOOKUP(I55,BDD!$A:$E,4,FALSE)</f>
        <v>#N/A</v>
      </c>
      <c r="M55" s="8" t="e">
        <f>VLOOKUP(I55,BDD!$A:$E,5,FALSE)</f>
        <v>#N/A</v>
      </c>
    </row>
    <row r="56" spans="1:13">
      <c r="A56" s="59">
        <v>2</v>
      </c>
      <c r="B56" s="9"/>
      <c r="C56" s="10" t="e">
        <f>VLOOKUP(B56,BDD!$A:$E,2,FALSE)</f>
        <v>#N/A</v>
      </c>
      <c r="D56" s="10" t="e">
        <f>VLOOKUP(B56,BDD!$A:$E,3,FALSE)</f>
        <v>#N/A</v>
      </c>
      <c r="E56" s="16" t="e">
        <f>VLOOKUP(B56,BDD!$A:$E,4,FALSE)</f>
        <v>#N/A</v>
      </c>
      <c r="F56" s="11" t="e">
        <f>VLOOKUP(B56,BDD!$A:$E,5,FALSE)</f>
        <v>#N/A</v>
      </c>
      <c r="H56" s="59">
        <v>2</v>
      </c>
      <c r="I56" s="9"/>
      <c r="J56" s="10" t="e">
        <f>VLOOKUP(I56,BDD!$A:$E,2,FALSE)</f>
        <v>#N/A</v>
      </c>
      <c r="K56" s="10" t="e">
        <f>VLOOKUP(I56,BDD!$A:$E,3,FALSE)</f>
        <v>#N/A</v>
      </c>
      <c r="L56" s="16" t="e">
        <f>VLOOKUP(I56,BDD!$A:$E,4,FALSE)</f>
        <v>#N/A</v>
      </c>
      <c r="M56" s="11" t="e">
        <f>VLOOKUP(I56,BDD!$A:$E,5,FALSE)</f>
        <v>#N/A</v>
      </c>
    </row>
    <row r="57" spans="1:13">
      <c r="A57" s="59">
        <v>3</v>
      </c>
      <c r="B57" s="9"/>
      <c r="C57" s="10" t="e">
        <f>VLOOKUP(B57,BDD!$A:$E,2,FALSE)</f>
        <v>#N/A</v>
      </c>
      <c r="D57" s="10" t="e">
        <f>VLOOKUP(B57,BDD!$A:$E,3,FALSE)</f>
        <v>#N/A</v>
      </c>
      <c r="E57" s="16" t="e">
        <f>VLOOKUP(B57,BDD!$A:$E,4,FALSE)</f>
        <v>#N/A</v>
      </c>
      <c r="F57" s="11" t="e">
        <f>VLOOKUP(B57,BDD!$A:$E,5,FALSE)</f>
        <v>#N/A</v>
      </c>
      <c r="H57" s="59">
        <v>3</v>
      </c>
      <c r="I57" s="9"/>
      <c r="J57" s="10" t="e">
        <f>VLOOKUP(I57,BDD!$A:$E,2,FALSE)</f>
        <v>#N/A</v>
      </c>
      <c r="K57" s="10" t="e">
        <f>VLOOKUP(I57,BDD!$A:$E,3,FALSE)</f>
        <v>#N/A</v>
      </c>
      <c r="L57" s="16" t="e">
        <f>VLOOKUP(I57,BDD!$A:$E,4,FALSE)</f>
        <v>#N/A</v>
      </c>
      <c r="M57" s="11" t="e">
        <f>VLOOKUP(I57,BDD!$A:$E,5,FALSE)</f>
        <v>#N/A</v>
      </c>
    </row>
    <row r="58" spans="1:13">
      <c r="A58" s="59">
        <v>4</v>
      </c>
      <c r="B58" s="9"/>
      <c r="C58" s="10" t="e">
        <f>VLOOKUP(B58,BDD!$A:$E,2,FALSE)</f>
        <v>#N/A</v>
      </c>
      <c r="D58" s="10" t="e">
        <f>VLOOKUP(B58,BDD!$A:$E,3,FALSE)</f>
        <v>#N/A</v>
      </c>
      <c r="E58" s="16" t="e">
        <f>VLOOKUP(B58,BDD!$A:$E,4,FALSE)</f>
        <v>#N/A</v>
      </c>
      <c r="F58" s="11" t="e">
        <f>VLOOKUP(B58,BDD!$A:$E,5,FALSE)</f>
        <v>#N/A</v>
      </c>
      <c r="H58" s="59">
        <v>4</v>
      </c>
      <c r="I58" s="9"/>
      <c r="J58" s="10" t="e">
        <f>VLOOKUP(I58,BDD!$A:$E,2,FALSE)</f>
        <v>#N/A</v>
      </c>
      <c r="K58" s="10" t="e">
        <f>VLOOKUP(I58,BDD!$A:$E,3,FALSE)</f>
        <v>#N/A</v>
      </c>
      <c r="L58" s="16" t="e">
        <f>VLOOKUP(I58,BDD!$A:$E,4,FALSE)</f>
        <v>#N/A</v>
      </c>
      <c r="M58" s="11" t="e">
        <f>VLOOKUP(I58,BDD!$A:$E,5,FALSE)</f>
        <v>#N/A</v>
      </c>
    </row>
    <row r="59" spans="1:13">
      <c r="A59" s="59">
        <v>5</v>
      </c>
      <c r="B59" s="9"/>
      <c r="C59" s="10" t="e">
        <f>VLOOKUP(B59,BDD!$A:$E,2,FALSE)</f>
        <v>#N/A</v>
      </c>
      <c r="D59" s="10" t="e">
        <f>VLOOKUP(B59,BDD!$A:$E,3,FALSE)</f>
        <v>#N/A</v>
      </c>
      <c r="E59" s="16" t="e">
        <f>VLOOKUP(B59,BDD!$A:$E,4,FALSE)</f>
        <v>#N/A</v>
      </c>
      <c r="F59" s="11" t="e">
        <f>VLOOKUP(B59,BDD!$A:$E,5,FALSE)</f>
        <v>#N/A</v>
      </c>
      <c r="H59" s="59">
        <v>5</v>
      </c>
      <c r="I59" s="9"/>
      <c r="J59" s="10" t="e">
        <f>VLOOKUP(I59,BDD!$A:$E,2,FALSE)</f>
        <v>#N/A</v>
      </c>
      <c r="K59" s="10" t="e">
        <f>VLOOKUP(I59,BDD!$A:$E,3,FALSE)</f>
        <v>#N/A</v>
      </c>
      <c r="L59" s="16" t="e">
        <f>VLOOKUP(I59,BDD!$A:$E,4,FALSE)</f>
        <v>#N/A</v>
      </c>
      <c r="M59" s="11" t="e">
        <f>VLOOKUP(I59,BDD!$A:$E,5,FALSE)</f>
        <v>#N/A</v>
      </c>
    </row>
    <row r="60" spans="1:13">
      <c r="A60" s="59">
        <v>6</v>
      </c>
      <c r="B60" s="9"/>
      <c r="C60" s="10" t="e">
        <f>VLOOKUP(B60,BDD!$A:$E,2,FALSE)</f>
        <v>#N/A</v>
      </c>
      <c r="D60" s="10" t="e">
        <f>VLOOKUP(B60,BDD!$A:$E,3,FALSE)</f>
        <v>#N/A</v>
      </c>
      <c r="E60" s="16" t="e">
        <f>VLOOKUP(B60,BDD!$A:$E,4,FALSE)</f>
        <v>#N/A</v>
      </c>
      <c r="F60" s="11" t="e">
        <f>VLOOKUP(B60,BDD!$A:$E,5,FALSE)</f>
        <v>#N/A</v>
      </c>
      <c r="H60" s="59">
        <v>6</v>
      </c>
      <c r="I60" s="9"/>
      <c r="J60" s="10" t="e">
        <f>VLOOKUP(I60,BDD!$A:$E,2,FALSE)</f>
        <v>#N/A</v>
      </c>
      <c r="K60" s="10" t="e">
        <f>VLOOKUP(I60,BDD!$A:$E,3,FALSE)</f>
        <v>#N/A</v>
      </c>
      <c r="L60" s="16" t="e">
        <f>VLOOKUP(I60,BDD!$A:$E,4,FALSE)</f>
        <v>#N/A</v>
      </c>
      <c r="M60" s="11" t="e">
        <f>VLOOKUP(I60,BDD!$A:$E,5,FALSE)</f>
        <v>#N/A</v>
      </c>
    </row>
    <row r="61" spans="1:13">
      <c r="A61" s="59">
        <v>7</v>
      </c>
      <c r="B61" s="9"/>
      <c r="C61" s="10" t="e">
        <f>VLOOKUP(B61,BDD!$A:$E,2,FALSE)</f>
        <v>#N/A</v>
      </c>
      <c r="D61" s="10" t="e">
        <f>VLOOKUP(B61,BDD!$A:$E,3,FALSE)</f>
        <v>#N/A</v>
      </c>
      <c r="E61" s="16" t="e">
        <f>VLOOKUP(B61,BDD!$A:$E,4,FALSE)</f>
        <v>#N/A</v>
      </c>
      <c r="F61" s="11" t="e">
        <f>VLOOKUP(B61,BDD!$A:$E,5,FALSE)</f>
        <v>#N/A</v>
      </c>
      <c r="H61" s="59">
        <v>7</v>
      </c>
      <c r="I61" s="9"/>
      <c r="J61" s="10" t="e">
        <f>VLOOKUP(I61,BDD!$A:$E,2,FALSE)</f>
        <v>#N/A</v>
      </c>
      <c r="K61" s="10" t="e">
        <f>VLOOKUP(I61,BDD!$A:$E,3,FALSE)</f>
        <v>#N/A</v>
      </c>
      <c r="L61" s="16" t="e">
        <f>VLOOKUP(I61,BDD!$A:$E,4,FALSE)</f>
        <v>#N/A</v>
      </c>
      <c r="M61" s="11" t="e">
        <f>VLOOKUP(I61,BDD!$A:$E,5,FALSE)</f>
        <v>#N/A</v>
      </c>
    </row>
    <row r="62" spans="1:13">
      <c r="A62" s="59">
        <v>8</v>
      </c>
      <c r="B62" s="9"/>
      <c r="C62" s="10" t="e">
        <f>VLOOKUP(B62,BDD!$A:$E,2,FALSE)</f>
        <v>#N/A</v>
      </c>
      <c r="D62" s="10" t="e">
        <f>VLOOKUP(B62,BDD!$A:$E,3,FALSE)</f>
        <v>#N/A</v>
      </c>
      <c r="E62" s="16" t="e">
        <f>VLOOKUP(B62,BDD!$A:$E,4,FALSE)</f>
        <v>#N/A</v>
      </c>
      <c r="F62" s="11" t="e">
        <f>VLOOKUP(B62,BDD!$A:$E,5,FALSE)</f>
        <v>#N/A</v>
      </c>
      <c r="H62" s="59">
        <v>8</v>
      </c>
      <c r="I62" s="9"/>
      <c r="J62" s="10" t="e">
        <f>VLOOKUP(I62,BDD!$A:$E,2,FALSE)</f>
        <v>#N/A</v>
      </c>
      <c r="K62" s="10" t="e">
        <f>VLOOKUP(I62,BDD!$A:$E,3,FALSE)</f>
        <v>#N/A</v>
      </c>
      <c r="L62" s="16" t="e">
        <f>VLOOKUP(I62,BDD!$A:$E,4,FALSE)</f>
        <v>#N/A</v>
      </c>
      <c r="M62" s="11" t="e">
        <f>VLOOKUP(I62,BDD!$A:$E,5,FALSE)</f>
        <v>#N/A</v>
      </c>
    </row>
    <row r="63" spans="1:13" ht="15" thickBot="1">
      <c r="A63" s="60">
        <v>9</v>
      </c>
      <c r="B63" s="12"/>
      <c r="C63" s="13" t="e">
        <f>VLOOKUP(B63,BDD!$A:$E,2,FALSE)</f>
        <v>#N/A</v>
      </c>
      <c r="D63" s="13" t="e">
        <f>VLOOKUP(B63,BDD!$A:$E,3,FALSE)</f>
        <v>#N/A</v>
      </c>
      <c r="E63" s="17" t="e">
        <f>VLOOKUP(B63,BDD!$A:$E,4,FALSE)</f>
        <v>#N/A</v>
      </c>
      <c r="F63" s="14" t="e">
        <f>VLOOKUP(B63,BDD!$A:$E,5,FALSE)</f>
        <v>#N/A</v>
      </c>
      <c r="H63" s="60">
        <v>9</v>
      </c>
      <c r="I63" s="12"/>
      <c r="J63" s="13" t="e">
        <f>VLOOKUP(I63,BDD!$A:$E,2,FALSE)</f>
        <v>#N/A</v>
      </c>
      <c r="K63" s="13" t="e">
        <f>VLOOKUP(I63,BDD!$A:$E,3,FALSE)</f>
        <v>#N/A</v>
      </c>
      <c r="L63" s="17" t="e">
        <f>VLOOKUP(I63,BDD!$A:$E,4,FALSE)</f>
        <v>#N/A</v>
      </c>
      <c r="M63" s="14" t="e">
        <f>VLOOKUP(I63,BDD!$A:$E,5,FALSE)</f>
        <v>#N/A</v>
      </c>
    </row>
    <row r="64" spans="1:13" ht="15" thickBot="1"/>
    <row r="65" spans="1:13" ht="15" thickBot="1">
      <c r="A65" s="156">
        <v>11</v>
      </c>
      <c r="B65" s="61" t="s">
        <v>7</v>
      </c>
      <c r="C65" s="153"/>
      <c r="D65" s="154"/>
      <c r="E65" s="154"/>
      <c r="F65" s="155"/>
      <c r="H65" s="156">
        <v>12</v>
      </c>
      <c r="I65" s="61" t="s">
        <v>7</v>
      </c>
      <c r="J65" s="153"/>
      <c r="K65" s="154"/>
      <c r="L65" s="154"/>
      <c r="M65" s="155"/>
    </row>
    <row r="66" spans="1:13" ht="15" thickBot="1">
      <c r="A66" s="157"/>
      <c r="B66" s="62" t="s">
        <v>8</v>
      </c>
      <c r="C66" s="63" t="s">
        <v>9</v>
      </c>
      <c r="D66" s="63" t="s">
        <v>10</v>
      </c>
      <c r="E66" s="64" t="s">
        <v>4</v>
      </c>
      <c r="F66" s="65" t="s">
        <v>11</v>
      </c>
      <c r="H66" s="157"/>
      <c r="I66" s="62" t="s">
        <v>8</v>
      </c>
      <c r="J66" s="63" t="s">
        <v>9</v>
      </c>
      <c r="K66" s="63" t="s">
        <v>10</v>
      </c>
      <c r="L66" s="64" t="s">
        <v>4</v>
      </c>
      <c r="M66" s="65" t="s">
        <v>11</v>
      </c>
    </row>
    <row r="67" spans="1:13">
      <c r="A67" s="58">
        <v>1</v>
      </c>
      <c r="B67" s="6"/>
      <c r="C67" s="7" t="e">
        <f>VLOOKUP(B67,BDD!$A:$E,2,FALSE)</f>
        <v>#N/A</v>
      </c>
      <c r="D67" s="7" t="e">
        <f>VLOOKUP(B67,BDD!$A:$E,3,FALSE)</f>
        <v>#N/A</v>
      </c>
      <c r="E67" s="15" t="e">
        <f>VLOOKUP(B67,BDD!$A:$E,4,FALSE)</f>
        <v>#N/A</v>
      </c>
      <c r="F67" s="8" t="e">
        <f>VLOOKUP(B67,BDD!$A:$E,5,FALSE)</f>
        <v>#N/A</v>
      </c>
      <c r="H67" s="58">
        <v>1</v>
      </c>
      <c r="I67" s="6"/>
      <c r="J67" s="7" t="e">
        <f>VLOOKUP(I67,BDD!$A:$E,2,FALSE)</f>
        <v>#N/A</v>
      </c>
      <c r="K67" s="7" t="e">
        <f>VLOOKUP(I67,BDD!$A:$E,3,FALSE)</f>
        <v>#N/A</v>
      </c>
      <c r="L67" s="15" t="e">
        <f>VLOOKUP(I67,BDD!$A:$E,4,FALSE)</f>
        <v>#N/A</v>
      </c>
      <c r="M67" s="8" t="e">
        <f>VLOOKUP(I67,BDD!$A:$E,5,FALSE)</f>
        <v>#N/A</v>
      </c>
    </row>
    <row r="68" spans="1:13">
      <c r="A68" s="59">
        <v>2</v>
      </c>
      <c r="B68" s="9"/>
      <c r="C68" s="10" t="e">
        <f>VLOOKUP(B68,BDD!$A:$E,2,FALSE)</f>
        <v>#N/A</v>
      </c>
      <c r="D68" s="10" t="e">
        <f>VLOOKUP(B68,BDD!$A:$E,3,FALSE)</f>
        <v>#N/A</v>
      </c>
      <c r="E68" s="16" t="e">
        <f>VLOOKUP(B68,BDD!$A:$E,4,FALSE)</f>
        <v>#N/A</v>
      </c>
      <c r="F68" s="11" t="e">
        <f>VLOOKUP(B68,BDD!$A:$E,5,FALSE)</f>
        <v>#N/A</v>
      </c>
      <c r="H68" s="59">
        <v>2</v>
      </c>
      <c r="I68" s="9"/>
      <c r="J68" s="10" t="e">
        <f>VLOOKUP(I68,BDD!$A:$E,2,FALSE)</f>
        <v>#N/A</v>
      </c>
      <c r="K68" s="10" t="e">
        <f>VLOOKUP(I68,BDD!$A:$E,3,FALSE)</f>
        <v>#N/A</v>
      </c>
      <c r="L68" s="16" t="e">
        <f>VLOOKUP(I68,BDD!$A:$E,4,FALSE)</f>
        <v>#N/A</v>
      </c>
      <c r="M68" s="11" t="e">
        <f>VLOOKUP(I68,BDD!$A:$E,5,FALSE)</f>
        <v>#N/A</v>
      </c>
    </row>
    <row r="69" spans="1:13">
      <c r="A69" s="59">
        <v>3</v>
      </c>
      <c r="B69" s="9"/>
      <c r="C69" s="10" t="e">
        <f>VLOOKUP(B69,BDD!$A:$E,2,FALSE)</f>
        <v>#N/A</v>
      </c>
      <c r="D69" s="10" t="e">
        <f>VLOOKUP(B69,BDD!$A:$E,3,FALSE)</f>
        <v>#N/A</v>
      </c>
      <c r="E69" s="16" t="e">
        <f>VLOOKUP(B69,BDD!$A:$E,4,FALSE)</f>
        <v>#N/A</v>
      </c>
      <c r="F69" s="11" t="e">
        <f>VLOOKUP(B69,BDD!$A:$E,5,FALSE)</f>
        <v>#N/A</v>
      </c>
      <c r="H69" s="59">
        <v>3</v>
      </c>
      <c r="I69" s="9"/>
      <c r="J69" s="10" t="e">
        <f>VLOOKUP(I69,BDD!$A:$E,2,FALSE)</f>
        <v>#N/A</v>
      </c>
      <c r="K69" s="10" t="e">
        <f>VLOOKUP(I69,BDD!$A:$E,3,FALSE)</f>
        <v>#N/A</v>
      </c>
      <c r="L69" s="16" t="e">
        <f>VLOOKUP(I69,BDD!$A:$E,4,FALSE)</f>
        <v>#N/A</v>
      </c>
      <c r="M69" s="11" t="e">
        <f>VLOOKUP(I69,BDD!$A:$E,5,FALSE)</f>
        <v>#N/A</v>
      </c>
    </row>
    <row r="70" spans="1:13">
      <c r="A70" s="59">
        <v>4</v>
      </c>
      <c r="B70" s="9"/>
      <c r="C70" s="10" t="e">
        <f>VLOOKUP(B70,BDD!$A:$E,2,FALSE)</f>
        <v>#N/A</v>
      </c>
      <c r="D70" s="10" t="e">
        <f>VLOOKUP(B70,BDD!$A:$E,3,FALSE)</f>
        <v>#N/A</v>
      </c>
      <c r="E70" s="16" t="e">
        <f>VLOOKUP(B70,BDD!$A:$E,4,FALSE)</f>
        <v>#N/A</v>
      </c>
      <c r="F70" s="11" t="e">
        <f>VLOOKUP(B70,BDD!$A:$E,5,FALSE)</f>
        <v>#N/A</v>
      </c>
      <c r="H70" s="59">
        <v>4</v>
      </c>
      <c r="I70" s="9"/>
      <c r="J70" s="10" t="e">
        <f>VLOOKUP(I70,BDD!$A:$E,2,FALSE)</f>
        <v>#N/A</v>
      </c>
      <c r="K70" s="10" t="e">
        <f>VLOOKUP(I70,BDD!$A:$E,3,FALSE)</f>
        <v>#N/A</v>
      </c>
      <c r="L70" s="16" t="e">
        <f>VLOOKUP(I70,BDD!$A:$E,4,FALSE)</f>
        <v>#N/A</v>
      </c>
      <c r="M70" s="11" t="e">
        <f>VLOOKUP(I70,BDD!$A:$E,5,FALSE)</f>
        <v>#N/A</v>
      </c>
    </row>
    <row r="71" spans="1:13">
      <c r="A71" s="59">
        <v>5</v>
      </c>
      <c r="B71" s="9"/>
      <c r="C71" s="10" t="e">
        <f>VLOOKUP(B71,BDD!$A:$E,2,FALSE)</f>
        <v>#N/A</v>
      </c>
      <c r="D71" s="10" t="e">
        <f>VLOOKUP(B71,BDD!$A:$E,3,FALSE)</f>
        <v>#N/A</v>
      </c>
      <c r="E71" s="16" t="e">
        <f>VLOOKUP(B71,BDD!$A:$E,4,FALSE)</f>
        <v>#N/A</v>
      </c>
      <c r="F71" s="11" t="e">
        <f>VLOOKUP(B71,BDD!$A:$E,5,FALSE)</f>
        <v>#N/A</v>
      </c>
      <c r="H71" s="59">
        <v>5</v>
      </c>
      <c r="I71" s="9"/>
      <c r="J71" s="10" t="e">
        <f>VLOOKUP(I71,BDD!$A:$E,2,FALSE)</f>
        <v>#N/A</v>
      </c>
      <c r="K71" s="10" t="e">
        <f>VLOOKUP(I71,BDD!$A:$E,3,FALSE)</f>
        <v>#N/A</v>
      </c>
      <c r="L71" s="16" t="e">
        <f>VLOOKUP(I71,BDD!$A:$E,4,FALSE)</f>
        <v>#N/A</v>
      </c>
      <c r="M71" s="11" t="e">
        <f>VLOOKUP(I71,BDD!$A:$E,5,FALSE)</f>
        <v>#N/A</v>
      </c>
    </row>
    <row r="72" spans="1:13">
      <c r="A72" s="59">
        <v>6</v>
      </c>
      <c r="B72" s="9"/>
      <c r="C72" s="10" t="e">
        <f>VLOOKUP(B72,BDD!$A:$E,2,FALSE)</f>
        <v>#N/A</v>
      </c>
      <c r="D72" s="10" t="e">
        <f>VLOOKUP(B72,BDD!$A:$E,3,FALSE)</f>
        <v>#N/A</v>
      </c>
      <c r="E72" s="16" t="e">
        <f>VLOOKUP(B72,BDD!$A:$E,4,FALSE)</f>
        <v>#N/A</v>
      </c>
      <c r="F72" s="11" t="e">
        <f>VLOOKUP(B72,BDD!$A:$E,5,FALSE)</f>
        <v>#N/A</v>
      </c>
      <c r="H72" s="59">
        <v>6</v>
      </c>
      <c r="I72" s="9"/>
      <c r="J72" s="10" t="e">
        <f>VLOOKUP(I72,BDD!$A:$E,2,FALSE)</f>
        <v>#N/A</v>
      </c>
      <c r="K72" s="10" t="e">
        <f>VLOOKUP(I72,BDD!$A:$E,3,FALSE)</f>
        <v>#N/A</v>
      </c>
      <c r="L72" s="16" t="e">
        <f>VLOOKUP(I72,BDD!$A:$E,4,FALSE)</f>
        <v>#N/A</v>
      </c>
      <c r="M72" s="11" t="e">
        <f>VLOOKUP(I72,BDD!$A:$E,5,FALSE)</f>
        <v>#N/A</v>
      </c>
    </row>
    <row r="73" spans="1:13">
      <c r="A73" s="59">
        <v>7</v>
      </c>
      <c r="B73" s="9"/>
      <c r="C73" s="10" t="e">
        <f>VLOOKUP(B73,BDD!$A:$E,2,FALSE)</f>
        <v>#N/A</v>
      </c>
      <c r="D73" s="10" t="e">
        <f>VLOOKUP(B73,BDD!$A:$E,3,FALSE)</f>
        <v>#N/A</v>
      </c>
      <c r="E73" s="16" t="e">
        <f>VLOOKUP(B73,BDD!$A:$E,4,FALSE)</f>
        <v>#N/A</v>
      </c>
      <c r="F73" s="11" t="e">
        <f>VLOOKUP(B73,BDD!$A:$E,5,FALSE)</f>
        <v>#N/A</v>
      </c>
      <c r="H73" s="59">
        <v>7</v>
      </c>
      <c r="I73" s="9"/>
      <c r="J73" s="10" t="e">
        <f>VLOOKUP(I73,BDD!$A:$E,2,FALSE)</f>
        <v>#N/A</v>
      </c>
      <c r="K73" s="10" t="e">
        <f>VLOOKUP(I73,BDD!$A:$E,3,FALSE)</f>
        <v>#N/A</v>
      </c>
      <c r="L73" s="16" t="e">
        <f>VLOOKUP(I73,BDD!$A:$E,4,FALSE)</f>
        <v>#N/A</v>
      </c>
      <c r="M73" s="11" t="e">
        <f>VLOOKUP(I73,BDD!$A:$E,5,FALSE)</f>
        <v>#N/A</v>
      </c>
    </row>
    <row r="74" spans="1:13">
      <c r="A74" s="59">
        <v>8</v>
      </c>
      <c r="B74" s="9"/>
      <c r="C74" s="10" t="e">
        <f>VLOOKUP(B74,BDD!$A:$E,2,FALSE)</f>
        <v>#N/A</v>
      </c>
      <c r="D74" s="10" t="e">
        <f>VLOOKUP(B74,BDD!$A:$E,3,FALSE)</f>
        <v>#N/A</v>
      </c>
      <c r="E74" s="16" t="e">
        <f>VLOOKUP(B74,BDD!$A:$E,4,FALSE)</f>
        <v>#N/A</v>
      </c>
      <c r="F74" s="11" t="e">
        <f>VLOOKUP(B74,BDD!$A:$E,5,FALSE)</f>
        <v>#N/A</v>
      </c>
      <c r="H74" s="59">
        <v>8</v>
      </c>
      <c r="I74" s="9"/>
      <c r="J74" s="10" t="e">
        <f>VLOOKUP(I74,BDD!$A:$E,2,FALSE)</f>
        <v>#N/A</v>
      </c>
      <c r="K74" s="10" t="e">
        <f>VLOOKUP(I74,BDD!$A:$E,3,FALSE)</f>
        <v>#N/A</v>
      </c>
      <c r="L74" s="16" t="e">
        <f>VLOOKUP(I74,BDD!$A:$E,4,FALSE)</f>
        <v>#N/A</v>
      </c>
      <c r="M74" s="11" t="e">
        <f>VLOOKUP(I74,BDD!$A:$E,5,FALSE)</f>
        <v>#N/A</v>
      </c>
    </row>
    <row r="75" spans="1:13" ht="15" thickBot="1">
      <c r="A75" s="60">
        <v>9</v>
      </c>
      <c r="B75" s="12"/>
      <c r="C75" s="13" t="e">
        <f>VLOOKUP(B75,BDD!$A:$E,2,FALSE)</f>
        <v>#N/A</v>
      </c>
      <c r="D75" s="13" t="e">
        <f>VLOOKUP(B75,BDD!$A:$E,3,FALSE)</f>
        <v>#N/A</v>
      </c>
      <c r="E75" s="17" t="e">
        <f>VLOOKUP(B75,BDD!$A:$E,4,FALSE)</f>
        <v>#N/A</v>
      </c>
      <c r="F75" s="14" t="e">
        <f>VLOOKUP(B75,BDD!$A:$E,5,FALSE)</f>
        <v>#N/A</v>
      </c>
      <c r="H75" s="60">
        <v>9</v>
      </c>
      <c r="I75" s="12"/>
      <c r="J75" s="13" t="e">
        <f>VLOOKUP(I75,BDD!$A:$E,2,FALSE)</f>
        <v>#N/A</v>
      </c>
      <c r="K75" s="13" t="e">
        <f>VLOOKUP(I75,BDD!$A:$E,3,FALSE)</f>
        <v>#N/A</v>
      </c>
      <c r="L75" s="17" t="e">
        <f>VLOOKUP(I75,BDD!$A:$E,4,FALSE)</f>
        <v>#N/A</v>
      </c>
      <c r="M75" s="14" t="e">
        <f>VLOOKUP(I75,BDD!$A:$E,5,FALSE)</f>
        <v>#N/A</v>
      </c>
    </row>
    <row r="76" spans="1:13" ht="15" thickBot="1"/>
    <row r="77" spans="1:13" ht="15" thickBot="1">
      <c r="A77" s="156">
        <v>13</v>
      </c>
      <c r="B77" s="61" t="s">
        <v>7</v>
      </c>
      <c r="C77" s="153"/>
      <c r="D77" s="154"/>
      <c r="E77" s="154"/>
      <c r="F77" s="155"/>
      <c r="H77" s="156">
        <v>14</v>
      </c>
      <c r="I77" s="61" t="s">
        <v>7</v>
      </c>
      <c r="J77" s="153"/>
      <c r="K77" s="154"/>
      <c r="L77" s="154"/>
      <c r="M77" s="155"/>
    </row>
    <row r="78" spans="1:13" ht="15" thickBot="1">
      <c r="A78" s="157"/>
      <c r="B78" s="62" t="s">
        <v>8</v>
      </c>
      <c r="C78" s="63" t="s">
        <v>9</v>
      </c>
      <c r="D78" s="63" t="s">
        <v>10</v>
      </c>
      <c r="E78" s="64" t="s">
        <v>4</v>
      </c>
      <c r="F78" s="65" t="s">
        <v>11</v>
      </c>
      <c r="H78" s="157"/>
      <c r="I78" s="62" t="s">
        <v>8</v>
      </c>
      <c r="J78" s="63" t="s">
        <v>9</v>
      </c>
      <c r="K78" s="63" t="s">
        <v>10</v>
      </c>
      <c r="L78" s="64" t="s">
        <v>4</v>
      </c>
      <c r="M78" s="65" t="s">
        <v>11</v>
      </c>
    </row>
    <row r="79" spans="1:13">
      <c r="A79" s="58">
        <v>1</v>
      </c>
      <c r="B79" s="6"/>
      <c r="C79" s="7" t="e">
        <f>VLOOKUP(B79,BDD!$A:$E,2,FALSE)</f>
        <v>#N/A</v>
      </c>
      <c r="D79" s="7" t="e">
        <f>VLOOKUP(B79,BDD!$A:$E,3,FALSE)</f>
        <v>#N/A</v>
      </c>
      <c r="E79" s="15" t="e">
        <f>VLOOKUP(B79,BDD!$A:$E,4,FALSE)</f>
        <v>#N/A</v>
      </c>
      <c r="F79" s="8" t="e">
        <f>VLOOKUP(B79,BDD!$A:$E,5,FALSE)</f>
        <v>#N/A</v>
      </c>
      <c r="H79" s="58">
        <v>1</v>
      </c>
      <c r="I79" s="6"/>
      <c r="J79" s="7" t="e">
        <f>VLOOKUP(I79,BDD!$A:$E,2,FALSE)</f>
        <v>#N/A</v>
      </c>
      <c r="K79" s="7" t="e">
        <f>VLOOKUP(I79,BDD!$A:$E,3,FALSE)</f>
        <v>#N/A</v>
      </c>
      <c r="L79" s="15" t="e">
        <f>VLOOKUP(I79,BDD!$A:$E,4,FALSE)</f>
        <v>#N/A</v>
      </c>
      <c r="M79" s="8" t="e">
        <f>VLOOKUP(I79,BDD!$A:$E,5,FALSE)</f>
        <v>#N/A</v>
      </c>
    </row>
    <row r="80" spans="1:13">
      <c r="A80" s="59">
        <v>2</v>
      </c>
      <c r="B80" s="9"/>
      <c r="C80" s="10" t="e">
        <f>VLOOKUP(B80,BDD!$A:$E,2,FALSE)</f>
        <v>#N/A</v>
      </c>
      <c r="D80" s="10" t="e">
        <f>VLOOKUP(B80,BDD!$A:$E,3,FALSE)</f>
        <v>#N/A</v>
      </c>
      <c r="E80" s="16" t="e">
        <f>VLOOKUP(B80,BDD!$A:$E,4,FALSE)</f>
        <v>#N/A</v>
      </c>
      <c r="F80" s="11" t="e">
        <f>VLOOKUP(B80,BDD!$A:$E,5,FALSE)</f>
        <v>#N/A</v>
      </c>
      <c r="H80" s="59">
        <v>2</v>
      </c>
      <c r="I80" s="9"/>
      <c r="J80" s="10" t="e">
        <f>VLOOKUP(I80,BDD!$A:$E,2,FALSE)</f>
        <v>#N/A</v>
      </c>
      <c r="K80" s="10" t="e">
        <f>VLOOKUP(I80,BDD!$A:$E,3,FALSE)</f>
        <v>#N/A</v>
      </c>
      <c r="L80" s="16" t="e">
        <f>VLOOKUP(I80,BDD!$A:$E,4,FALSE)</f>
        <v>#N/A</v>
      </c>
      <c r="M80" s="11" t="e">
        <f>VLOOKUP(I80,BDD!$A:$E,5,FALSE)</f>
        <v>#N/A</v>
      </c>
    </row>
    <row r="81" spans="1:13">
      <c r="A81" s="59">
        <v>3</v>
      </c>
      <c r="B81" s="9"/>
      <c r="C81" s="10" t="e">
        <f>VLOOKUP(B81,BDD!$A:$E,2,FALSE)</f>
        <v>#N/A</v>
      </c>
      <c r="D81" s="10" t="e">
        <f>VLOOKUP(B81,BDD!$A:$E,3,FALSE)</f>
        <v>#N/A</v>
      </c>
      <c r="E81" s="16" t="e">
        <f>VLOOKUP(B81,BDD!$A:$E,4,FALSE)</f>
        <v>#N/A</v>
      </c>
      <c r="F81" s="11" t="e">
        <f>VLOOKUP(B81,BDD!$A:$E,5,FALSE)</f>
        <v>#N/A</v>
      </c>
      <c r="H81" s="59">
        <v>3</v>
      </c>
      <c r="I81" s="9"/>
      <c r="J81" s="10" t="e">
        <f>VLOOKUP(I81,BDD!$A:$E,2,FALSE)</f>
        <v>#N/A</v>
      </c>
      <c r="K81" s="10" t="e">
        <f>VLOOKUP(I81,BDD!$A:$E,3,FALSE)</f>
        <v>#N/A</v>
      </c>
      <c r="L81" s="16" t="e">
        <f>VLOOKUP(I81,BDD!$A:$E,4,FALSE)</f>
        <v>#N/A</v>
      </c>
      <c r="M81" s="11" t="e">
        <f>VLOOKUP(I81,BDD!$A:$E,5,FALSE)</f>
        <v>#N/A</v>
      </c>
    </row>
    <row r="82" spans="1:13">
      <c r="A82" s="59">
        <v>4</v>
      </c>
      <c r="B82" s="9"/>
      <c r="C82" s="10" t="e">
        <f>VLOOKUP(B82,BDD!$A:$E,2,FALSE)</f>
        <v>#N/A</v>
      </c>
      <c r="D82" s="10" t="e">
        <f>VLOOKUP(B82,BDD!$A:$E,3,FALSE)</f>
        <v>#N/A</v>
      </c>
      <c r="E82" s="16" t="e">
        <f>VLOOKUP(B82,BDD!$A:$E,4,FALSE)</f>
        <v>#N/A</v>
      </c>
      <c r="F82" s="11" t="e">
        <f>VLOOKUP(B82,BDD!$A:$E,5,FALSE)</f>
        <v>#N/A</v>
      </c>
      <c r="H82" s="59">
        <v>4</v>
      </c>
      <c r="I82" s="9"/>
      <c r="J82" s="10" t="e">
        <f>VLOOKUP(I82,BDD!$A:$E,2,FALSE)</f>
        <v>#N/A</v>
      </c>
      <c r="K82" s="10" t="e">
        <f>VLOOKUP(I82,BDD!$A:$E,3,FALSE)</f>
        <v>#N/A</v>
      </c>
      <c r="L82" s="16" t="e">
        <f>VLOOKUP(I82,BDD!$A:$E,4,FALSE)</f>
        <v>#N/A</v>
      </c>
      <c r="M82" s="11" t="e">
        <f>VLOOKUP(I82,BDD!$A:$E,5,FALSE)</f>
        <v>#N/A</v>
      </c>
    </row>
    <row r="83" spans="1:13">
      <c r="A83" s="59">
        <v>5</v>
      </c>
      <c r="B83" s="9"/>
      <c r="C83" s="10" t="e">
        <f>VLOOKUP(B83,BDD!$A:$E,2,FALSE)</f>
        <v>#N/A</v>
      </c>
      <c r="D83" s="10" t="e">
        <f>VLOOKUP(B83,BDD!$A:$E,3,FALSE)</f>
        <v>#N/A</v>
      </c>
      <c r="E83" s="16" t="e">
        <f>VLOOKUP(B83,BDD!$A:$E,4,FALSE)</f>
        <v>#N/A</v>
      </c>
      <c r="F83" s="11" t="e">
        <f>VLOOKUP(B83,BDD!$A:$E,5,FALSE)</f>
        <v>#N/A</v>
      </c>
      <c r="H83" s="59">
        <v>5</v>
      </c>
      <c r="I83" s="9"/>
      <c r="J83" s="10" t="e">
        <f>VLOOKUP(I83,BDD!$A:$E,2,FALSE)</f>
        <v>#N/A</v>
      </c>
      <c r="K83" s="10" t="e">
        <f>VLOOKUP(I83,BDD!$A:$E,3,FALSE)</f>
        <v>#N/A</v>
      </c>
      <c r="L83" s="16" t="e">
        <f>VLOOKUP(I83,BDD!$A:$E,4,FALSE)</f>
        <v>#N/A</v>
      </c>
      <c r="M83" s="11" t="e">
        <f>VLOOKUP(I83,BDD!$A:$E,5,FALSE)</f>
        <v>#N/A</v>
      </c>
    </row>
    <row r="84" spans="1:13">
      <c r="A84" s="59">
        <v>6</v>
      </c>
      <c r="B84" s="9"/>
      <c r="C84" s="10" t="e">
        <f>VLOOKUP(B84,BDD!$A:$E,2,FALSE)</f>
        <v>#N/A</v>
      </c>
      <c r="D84" s="10" t="e">
        <f>VLOOKUP(B84,BDD!$A:$E,3,FALSE)</f>
        <v>#N/A</v>
      </c>
      <c r="E84" s="16" t="e">
        <f>VLOOKUP(B84,BDD!$A:$E,4,FALSE)</f>
        <v>#N/A</v>
      </c>
      <c r="F84" s="11" t="e">
        <f>VLOOKUP(B84,BDD!$A:$E,5,FALSE)</f>
        <v>#N/A</v>
      </c>
      <c r="H84" s="59">
        <v>6</v>
      </c>
      <c r="I84" s="9"/>
      <c r="J84" s="10" t="e">
        <f>VLOOKUP(I84,BDD!$A:$E,2,FALSE)</f>
        <v>#N/A</v>
      </c>
      <c r="K84" s="10" t="e">
        <f>VLOOKUP(I84,BDD!$A:$E,3,FALSE)</f>
        <v>#N/A</v>
      </c>
      <c r="L84" s="16" t="e">
        <f>VLOOKUP(I84,BDD!$A:$E,4,FALSE)</f>
        <v>#N/A</v>
      </c>
      <c r="M84" s="11" t="e">
        <f>VLOOKUP(I84,BDD!$A:$E,5,FALSE)</f>
        <v>#N/A</v>
      </c>
    </row>
    <row r="85" spans="1:13">
      <c r="A85" s="59">
        <v>7</v>
      </c>
      <c r="B85" s="9"/>
      <c r="C85" s="10" t="e">
        <f>VLOOKUP(B85,BDD!$A:$E,2,FALSE)</f>
        <v>#N/A</v>
      </c>
      <c r="D85" s="10" t="e">
        <f>VLOOKUP(B85,BDD!$A:$E,3,FALSE)</f>
        <v>#N/A</v>
      </c>
      <c r="E85" s="16" t="e">
        <f>VLOOKUP(B85,BDD!$A:$E,4,FALSE)</f>
        <v>#N/A</v>
      </c>
      <c r="F85" s="11" t="e">
        <f>VLOOKUP(B85,BDD!$A:$E,5,FALSE)</f>
        <v>#N/A</v>
      </c>
      <c r="H85" s="59">
        <v>7</v>
      </c>
      <c r="I85" s="9"/>
      <c r="J85" s="10" t="e">
        <f>VLOOKUP(I85,BDD!$A:$E,2,FALSE)</f>
        <v>#N/A</v>
      </c>
      <c r="K85" s="10" t="e">
        <f>VLOOKUP(I85,BDD!$A:$E,3,FALSE)</f>
        <v>#N/A</v>
      </c>
      <c r="L85" s="16" t="e">
        <f>VLOOKUP(I85,BDD!$A:$E,4,FALSE)</f>
        <v>#N/A</v>
      </c>
      <c r="M85" s="11" t="e">
        <f>VLOOKUP(I85,BDD!$A:$E,5,FALSE)</f>
        <v>#N/A</v>
      </c>
    </row>
    <row r="86" spans="1:13">
      <c r="A86" s="59">
        <v>8</v>
      </c>
      <c r="B86" s="9"/>
      <c r="C86" s="10" t="e">
        <f>VLOOKUP(B86,BDD!$A:$E,2,FALSE)</f>
        <v>#N/A</v>
      </c>
      <c r="D86" s="10" t="e">
        <f>VLOOKUP(B86,BDD!$A:$E,3,FALSE)</f>
        <v>#N/A</v>
      </c>
      <c r="E86" s="16" t="e">
        <f>VLOOKUP(B86,BDD!$A:$E,4,FALSE)</f>
        <v>#N/A</v>
      </c>
      <c r="F86" s="11" t="e">
        <f>VLOOKUP(B86,BDD!$A:$E,5,FALSE)</f>
        <v>#N/A</v>
      </c>
      <c r="H86" s="59">
        <v>8</v>
      </c>
      <c r="I86" s="9"/>
      <c r="J86" s="10" t="e">
        <f>VLOOKUP(I86,BDD!$A:$E,2,FALSE)</f>
        <v>#N/A</v>
      </c>
      <c r="K86" s="10" t="e">
        <f>VLOOKUP(I86,BDD!$A:$E,3,FALSE)</f>
        <v>#N/A</v>
      </c>
      <c r="L86" s="16" t="e">
        <f>VLOOKUP(I86,BDD!$A:$E,4,FALSE)</f>
        <v>#N/A</v>
      </c>
      <c r="M86" s="11" t="e">
        <f>VLOOKUP(I86,BDD!$A:$E,5,FALSE)</f>
        <v>#N/A</v>
      </c>
    </row>
    <row r="87" spans="1:13" ht="15" thickBot="1">
      <c r="A87" s="60">
        <v>9</v>
      </c>
      <c r="B87" s="12"/>
      <c r="C87" s="13" t="e">
        <f>VLOOKUP(B87,BDD!$A:$E,2,FALSE)</f>
        <v>#N/A</v>
      </c>
      <c r="D87" s="13" t="e">
        <f>VLOOKUP(B87,BDD!$A:$E,3,FALSE)</f>
        <v>#N/A</v>
      </c>
      <c r="E87" s="17" t="e">
        <f>VLOOKUP(B87,BDD!$A:$E,4,FALSE)</f>
        <v>#N/A</v>
      </c>
      <c r="F87" s="14" t="e">
        <f>VLOOKUP(B87,BDD!$A:$E,5,FALSE)</f>
        <v>#N/A</v>
      </c>
      <c r="H87" s="60">
        <v>9</v>
      </c>
      <c r="I87" s="12"/>
      <c r="J87" s="13" t="e">
        <f>VLOOKUP(I87,BDD!$A:$E,2,FALSE)</f>
        <v>#N/A</v>
      </c>
      <c r="K87" s="13" t="e">
        <f>VLOOKUP(I87,BDD!$A:$E,3,FALSE)</f>
        <v>#N/A</v>
      </c>
      <c r="L87" s="17" t="e">
        <f>VLOOKUP(I87,BDD!$A:$E,4,FALSE)</f>
        <v>#N/A</v>
      </c>
      <c r="M87" s="14" t="e">
        <f>VLOOKUP(I87,BDD!$A:$E,5,FALSE)</f>
        <v>#N/A</v>
      </c>
    </row>
    <row r="88" spans="1:13" ht="15" thickBot="1"/>
    <row r="89" spans="1:13" ht="15" thickBot="1">
      <c r="A89" s="156">
        <v>15</v>
      </c>
      <c r="B89" s="61" t="s">
        <v>7</v>
      </c>
      <c r="C89" s="153"/>
      <c r="D89" s="154"/>
      <c r="E89" s="154"/>
      <c r="F89" s="155"/>
      <c r="H89" s="156">
        <v>16</v>
      </c>
      <c r="I89" s="61" t="s">
        <v>7</v>
      </c>
      <c r="J89" s="153"/>
      <c r="K89" s="154"/>
      <c r="L89" s="154"/>
      <c r="M89" s="155"/>
    </row>
    <row r="90" spans="1:13" ht="15" thickBot="1">
      <c r="A90" s="157"/>
      <c r="B90" s="62" t="s">
        <v>8</v>
      </c>
      <c r="C90" s="63" t="s">
        <v>9</v>
      </c>
      <c r="D90" s="63" t="s">
        <v>10</v>
      </c>
      <c r="E90" s="64" t="s">
        <v>4</v>
      </c>
      <c r="F90" s="65" t="s">
        <v>11</v>
      </c>
      <c r="H90" s="157"/>
      <c r="I90" s="62" t="s">
        <v>8</v>
      </c>
      <c r="J90" s="63" t="s">
        <v>9</v>
      </c>
      <c r="K90" s="63" t="s">
        <v>10</v>
      </c>
      <c r="L90" s="64" t="s">
        <v>4</v>
      </c>
      <c r="M90" s="65" t="s">
        <v>11</v>
      </c>
    </row>
    <row r="91" spans="1:13">
      <c r="A91" s="58">
        <v>1</v>
      </c>
      <c r="B91" s="6"/>
      <c r="C91" s="7" t="e">
        <f>VLOOKUP(B91,BDD!$A:$E,2,FALSE)</f>
        <v>#N/A</v>
      </c>
      <c r="D91" s="7" t="e">
        <f>VLOOKUP(B91,BDD!$A:$E,3,FALSE)</f>
        <v>#N/A</v>
      </c>
      <c r="E91" s="15" t="e">
        <f>VLOOKUP(B91,BDD!$A:$E,4,FALSE)</f>
        <v>#N/A</v>
      </c>
      <c r="F91" s="8" t="e">
        <f>VLOOKUP(B91,BDD!$A:$E,5,FALSE)</f>
        <v>#N/A</v>
      </c>
      <c r="H91" s="58">
        <v>1</v>
      </c>
      <c r="I91" s="6"/>
      <c r="J91" s="7" t="e">
        <f>VLOOKUP(I91,BDD!$A:$E,2,FALSE)</f>
        <v>#N/A</v>
      </c>
      <c r="K91" s="7" t="e">
        <f>VLOOKUP(I91,BDD!$A:$E,3,FALSE)</f>
        <v>#N/A</v>
      </c>
      <c r="L91" s="15" t="e">
        <f>VLOOKUP(I91,BDD!$A:$E,4,FALSE)</f>
        <v>#N/A</v>
      </c>
      <c r="M91" s="8" t="e">
        <f>VLOOKUP(I91,BDD!$A:$E,5,FALSE)</f>
        <v>#N/A</v>
      </c>
    </row>
    <row r="92" spans="1:13">
      <c r="A92" s="59">
        <v>2</v>
      </c>
      <c r="B92" s="9"/>
      <c r="C92" s="10" t="e">
        <f>VLOOKUP(B92,BDD!$A:$E,2,FALSE)</f>
        <v>#N/A</v>
      </c>
      <c r="D92" s="10" t="e">
        <f>VLOOKUP(B92,BDD!$A:$E,3,FALSE)</f>
        <v>#N/A</v>
      </c>
      <c r="E92" s="16" t="e">
        <f>VLOOKUP(B92,BDD!$A:$E,4,FALSE)</f>
        <v>#N/A</v>
      </c>
      <c r="F92" s="11" t="e">
        <f>VLOOKUP(B92,BDD!$A:$E,5,FALSE)</f>
        <v>#N/A</v>
      </c>
      <c r="H92" s="59">
        <v>2</v>
      </c>
      <c r="I92" s="9"/>
      <c r="J92" s="10" t="e">
        <f>VLOOKUP(I92,BDD!$A:$E,2,FALSE)</f>
        <v>#N/A</v>
      </c>
      <c r="K92" s="10" t="e">
        <f>VLOOKUP(I92,BDD!$A:$E,3,FALSE)</f>
        <v>#N/A</v>
      </c>
      <c r="L92" s="16" t="e">
        <f>VLOOKUP(I92,BDD!$A:$E,4,FALSE)</f>
        <v>#N/A</v>
      </c>
      <c r="M92" s="11" t="e">
        <f>VLOOKUP(I92,BDD!$A:$E,5,FALSE)</f>
        <v>#N/A</v>
      </c>
    </row>
    <row r="93" spans="1:13">
      <c r="A93" s="59">
        <v>3</v>
      </c>
      <c r="B93" s="9"/>
      <c r="C93" s="10" t="e">
        <f>VLOOKUP(B93,BDD!$A:$E,2,FALSE)</f>
        <v>#N/A</v>
      </c>
      <c r="D93" s="10" t="e">
        <f>VLOOKUP(B93,BDD!$A:$E,3,FALSE)</f>
        <v>#N/A</v>
      </c>
      <c r="E93" s="16" t="e">
        <f>VLOOKUP(B93,BDD!$A:$E,4,FALSE)</f>
        <v>#N/A</v>
      </c>
      <c r="F93" s="11" t="e">
        <f>VLOOKUP(B93,BDD!$A:$E,5,FALSE)</f>
        <v>#N/A</v>
      </c>
      <c r="H93" s="59">
        <v>3</v>
      </c>
      <c r="I93" s="9"/>
      <c r="J93" s="10" t="e">
        <f>VLOOKUP(I93,BDD!$A:$E,2,FALSE)</f>
        <v>#N/A</v>
      </c>
      <c r="K93" s="10" t="e">
        <f>VLOOKUP(I93,BDD!$A:$E,3,FALSE)</f>
        <v>#N/A</v>
      </c>
      <c r="L93" s="16" t="e">
        <f>VLOOKUP(I93,BDD!$A:$E,4,FALSE)</f>
        <v>#N/A</v>
      </c>
      <c r="M93" s="11" t="e">
        <f>VLOOKUP(I93,BDD!$A:$E,5,FALSE)</f>
        <v>#N/A</v>
      </c>
    </row>
    <row r="94" spans="1:13">
      <c r="A94" s="59">
        <v>4</v>
      </c>
      <c r="B94" s="9"/>
      <c r="C94" s="10" t="e">
        <f>VLOOKUP(B94,BDD!$A:$E,2,FALSE)</f>
        <v>#N/A</v>
      </c>
      <c r="D94" s="10" t="e">
        <f>VLOOKUP(B94,BDD!$A:$E,3,FALSE)</f>
        <v>#N/A</v>
      </c>
      <c r="E94" s="16" t="e">
        <f>VLOOKUP(B94,BDD!$A:$E,4,FALSE)</f>
        <v>#N/A</v>
      </c>
      <c r="F94" s="11" t="e">
        <f>VLOOKUP(B94,BDD!$A:$E,5,FALSE)</f>
        <v>#N/A</v>
      </c>
      <c r="H94" s="59">
        <v>4</v>
      </c>
      <c r="I94" s="9"/>
      <c r="J94" s="10" t="e">
        <f>VLOOKUP(I94,BDD!$A:$E,2,FALSE)</f>
        <v>#N/A</v>
      </c>
      <c r="K94" s="10" t="e">
        <f>VLOOKUP(I94,BDD!$A:$E,3,FALSE)</f>
        <v>#N/A</v>
      </c>
      <c r="L94" s="16" t="e">
        <f>VLOOKUP(I94,BDD!$A:$E,4,FALSE)</f>
        <v>#N/A</v>
      </c>
      <c r="M94" s="11" t="e">
        <f>VLOOKUP(I94,BDD!$A:$E,5,FALSE)</f>
        <v>#N/A</v>
      </c>
    </row>
    <row r="95" spans="1:13">
      <c r="A95" s="59">
        <v>5</v>
      </c>
      <c r="B95" s="9"/>
      <c r="C95" s="10" t="e">
        <f>VLOOKUP(B95,BDD!$A:$E,2,FALSE)</f>
        <v>#N/A</v>
      </c>
      <c r="D95" s="10" t="e">
        <f>VLOOKUP(B95,BDD!$A:$E,3,FALSE)</f>
        <v>#N/A</v>
      </c>
      <c r="E95" s="16" t="e">
        <f>VLOOKUP(B95,BDD!$A:$E,4,FALSE)</f>
        <v>#N/A</v>
      </c>
      <c r="F95" s="11" t="e">
        <f>VLOOKUP(B95,BDD!$A:$E,5,FALSE)</f>
        <v>#N/A</v>
      </c>
      <c r="H95" s="59">
        <v>5</v>
      </c>
      <c r="I95" s="9"/>
      <c r="J95" s="10" t="e">
        <f>VLOOKUP(I95,BDD!$A:$E,2,FALSE)</f>
        <v>#N/A</v>
      </c>
      <c r="K95" s="10" t="e">
        <f>VLOOKUP(I95,BDD!$A:$E,3,FALSE)</f>
        <v>#N/A</v>
      </c>
      <c r="L95" s="16" t="e">
        <f>VLOOKUP(I95,BDD!$A:$E,4,FALSE)</f>
        <v>#N/A</v>
      </c>
      <c r="M95" s="11" t="e">
        <f>VLOOKUP(I95,BDD!$A:$E,5,FALSE)</f>
        <v>#N/A</v>
      </c>
    </row>
    <row r="96" spans="1:13">
      <c r="A96" s="59">
        <v>6</v>
      </c>
      <c r="B96" s="9"/>
      <c r="C96" s="10" t="e">
        <f>VLOOKUP(B96,BDD!$A:$E,2,FALSE)</f>
        <v>#N/A</v>
      </c>
      <c r="D96" s="10" t="e">
        <f>VLOOKUP(B96,BDD!$A:$E,3,FALSE)</f>
        <v>#N/A</v>
      </c>
      <c r="E96" s="16" t="e">
        <f>VLOOKUP(B96,BDD!$A:$E,4,FALSE)</f>
        <v>#N/A</v>
      </c>
      <c r="F96" s="11" t="e">
        <f>VLOOKUP(B96,BDD!$A:$E,5,FALSE)</f>
        <v>#N/A</v>
      </c>
      <c r="H96" s="59">
        <v>6</v>
      </c>
      <c r="I96" s="9"/>
      <c r="J96" s="10" t="e">
        <f>VLOOKUP(I96,BDD!$A:$E,2,FALSE)</f>
        <v>#N/A</v>
      </c>
      <c r="K96" s="10" t="e">
        <f>VLOOKUP(I96,BDD!$A:$E,3,FALSE)</f>
        <v>#N/A</v>
      </c>
      <c r="L96" s="16" t="e">
        <f>VLOOKUP(I96,BDD!$A:$E,4,FALSE)</f>
        <v>#N/A</v>
      </c>
      <c r="M96" s="11" t="e">
        <f>VLOOKUP(I96,BDD!$A:$E,5,FALSE)</f>
        <v>#N/A</v>
      </c>
    </row>
    <row r="97" spans="1:13">
      <c r="A97" s="59">
        <v>7</v>
      </c>
      <c r="B97" s="9"/>
      <c r="C97" s="10" t="e">
        <f>VLOOKUP(B97,BDD!$A:$E,2,FALSE)</f>
        <v>#N/A</v>
      </c>
      <c r="D97" s="10" t="e">
        <f>VLOOKUP(B97,BDD!$A:$E,3,FALSE)</f>
        <v>#N/A</v>
      </c>
      <c r="E97" s="16" t="e">
        <f>VLOOKUP(B97,BDD!$A:$E,4,FALSE)</f>
        <v>#N/A</v>
      </c>
      <c r="F97" s="11" t="e">
        <f>VLOOKUP(B97,BDD!$A:$E,5,FALSE)</f>
        <v>#N/A</v>
      </c>
      <c r="H97" s="59">
        <v>7</v>
      </c>
      <c r="I97" s="9"/>
      <c r="J97" s="10" t="e">
        <f>VLOOKUP(I97,BDD!$A:$E,2,FALSE)</f>
        <v>#N/A</v>
      </c>
      <c r="K97" s="10" t="e">
        <f>VLOOKUP(I97,BDD!$A:$E,3,FALSE)</f>
        <v>#N/A</v>
      </c>
      <c r="L97" s="16" t="e">
        <f>VLOOKUP(I97,BDD!$A:$E,4,FALSE)</f>
        <v>#N/A</v>
      </c>
      <c r="M97" s="11" t="e">
        <f>VLOOKUP(I97,BDD!$A:$E,5,FALSE)</f>
        <v>#N/A</v>
      </c>
    </row>
    <row r="98" spans="1:13">
      <c r="A98" s="59">
        <v>8</v>
      </c>
      <c r="B98" s="9"/>
      <c r="C98" s="10" t="e">
        <f>VLOOKUP(B98,BDD!$A:$E,2,FALSE)</f>
        <v>#N/A</v>
      </c>
      <c r="D98" s="10" t="e">
        <f>VLOOKUP(B98,BDD!$A:$E,3,FALSE)</f>
        <v>#N/A</v>
      </c>
      <c r="E98" s="16" t="e">
        <f>VLOOKUP(B98,BDD!$A:$E,4,FALSE)</f>
        <v>#N/A</v>
      </c>
      <c r="F98" s="11" t="e">
        <f>VLOOKUP(B98,BDD!$A:$E,5,FALSE)</f>
        <v>#N/A</v>
      </c>
      <c r="H98" s="59">
        <v>8</v>
      </c>
      <c r="I98" s="9"/>
      <c r="J98" s="10" t="e">
        <f>VLOOKUP(I98,BDD!$A:$E,2,FALSE)</f>
        <v>#N/A</v>
      </c>
      <c r="K98" s="10" t="e">
        <f>VLOOKUP(I98,BDD!$A:$E,3,FALSE)</f>
        <v>#N/A</v>
      </c>
      <c r="L98" s="16" t="e">
        <f>VLOOKUP(I98,BDD!$A:$E,4,FALSE)</f>
        <v>#N/A</v>
      </c>
      <c r="M98" s="11" t="e">
        <f>VLOOKUP(I98,BDD!$A:$E,5,FALSE)</f>
        <v>#N/A</v>
      </c>
    </row>
    <row r="99" spans="1:13" ht="15" thickBot="1">
      <c r="A99" s="60">
        <v>9</v>
      </c>
      <c r="B99" s="12"/>
      <c r="C99" s="13" t="e">
        <f>VLOOKUP(B99,BDD!$A:$E,2,FALSE)</f>
        <v>#N/A</v>
      </c>
      <c r="D99" s="13" t="e">
        <f>VLOOKUP(B99,BDD!$A:$E,3,FALSE)</f>
        <v>#N/A</v>
      </c>
      <c r="E99" s="17" t="e">
        <f>VLOOKUP(B99,BDD!$A:$E,4,FALSE)</f>
        <v>#N/A</v>
      </c>
      <c r="F99" s="14" t="e">
        <f>VLOOKUP(B99,BDD!$A:$E,5,FALSE)</f>
        <v>#N/A</v>
      </c>
      <c r="H99" s="60">
        <v>9</v>
      </c>
      <c r="I99" s="12"/>
      <c r="J99" s="13" t="e">
        <f>VLOOKUP(I99,BDD!$A:$E,2,FALSE)</f>
        <v>#N/A</v>
      </c>
      <c r="K99" s="13" t="e">
        <f>VLOOKUP(I99,BDD!$A:$E,3,FALSE)</f>
        <v>#N/A</v>
      </c>
      <c r="L99" s="17" t="e">
        <f>VLOOKUP(I99,BDD!$A:$E,4,FALSE)</f>
        <v>#N/A</v>
      </c>
      <c r="M99" s="14" t="e">
        <f>VLOOKUP(I99,BDD!$A:$E,5,FALSE)</f>
        <v>#N/A</v>
      </c>
    </row>
    <row r="100" spans="1:13" ht="15" thickBot="1"/>
    <row r="101" spans="1:13" ht="15" thickBot="1">
      <c r="A101" s="156">
        <v>17</v>
      </c>
      <c r="B101" s="61" t="s">
        <v>7</v>
      </c>
      <c r="C101" s="153"/>
      <c r="D101" s="154"/>
      <c r="E101" s="154"/>
      <c r="F101" s="155"/>
      <c r="H101" s="156">
        <v>18</v>
      </c>
      <c r="I101" s="61" t="s">
        <v>7</v>
      </c>
      <c r="J101" s="153"/>
      <c r="K101" s="154"/>
      <c r="L101" s="154"/>
      <c r="M101" s="155"/>
    </row>
    <row r="102" spans="1:13" ht="15" thickBot="1">
      <c r="A102" s="157"/>
      <c r="B102" s="62" t="s">
        <v>8</v>
      </c>
      <c r="C102" s="63" t="s">
        <v>9</v>
      </c>
      <c r="D102" s="63" t="s">
        <v>10</v>
      </c>
      <c r="E102" s="64" t="s">
        <v>4</v>
      </c>
      <c r="F102" s="65" t="s">
        <v>11</v>
      </c>
      <c r="H102" s="157"/>
      <c r="I102" s="62" t="s">
        <v>8</v>
      </c>
      <c r="J102" s="63" t="s">
        <v>9</v>
      </c>
      <c r="K102" s="63" t="s">
        <v>10</v>
      </c>
      <c r="L102" s="64" t="s">
        <v>4</v>
      </c>
      <c r="M102" s="65" t="s">
        <v>11</v>
      </c>
    </row>
    <row r="103" spans="1:13">
      <c r="A103" s="58">
        <v>1</v>
      </c>
      <c r="B103" s="6"/>
      <c r="C103" s="7" t="e">
        <f>VLOOKUP(B103,BDD!$A:$E,2,FALSE)</f>
        <v>#N/A</v>
      </c>
      <c r="D103" s="7" t="e">
        <f>VLOOKUP(B103,BDD!$A:$E,3,FALSE)</f>
        <v>#N/A</v>
      </c>
      <c r="E103" s="15" t="e">
        <f>VLOOKUP(B103,BDD!$A:$E,4,FALSE)</f>
        <v>#N/A</v>
      </c>
      <c r="F103" s="8" t="e">
        <f>VLOOKUP(B103,BDD!$A:$E,5,FALSE)</f>
        <v>#N/A</v>
      </c>
      <c r="H103" s="58">
        <v>1</v>
      </c>
      <c r="I103" s="6"/>
      <c r="J103" s="7" t="e">
        <f>VLOOKUP(I103,BDD!$A:$E,2,FALSE)</f>
        <v>#N/A</v>
      </c>
      <c r="K103" s="7" t="e">
        <f>VLOOKUP(I103,BDD!$A:$E,3,FALSE)</f>
        <v>#N/A</v>
      </c>
      <c r="L103" s="15" t="e">
        <f>VLOOKUP(I103,BDD!$A:$E,4,FALSE)</f>
        <v>#N/A</v>
      </c>
      <c r="M103" s="8" t="e">
        <f>VLOOKUP(I103,BDD!$A:$E,5,FALSE)</f>
        <v>#N/A</v>
      </c>
    </row>
    <row r="104" spans="1:13">
      <c r="A104" s="59">
        <v>2</v>
      </c>
      <c r="B104" s="9"/>
      <c r="C104" s="10" t="e">
        <f>VLOOKUP(B104,BDD!$A:$E,2,FALSE)</f>
        <v>#N/A</v>
      </c>
      <c r="D104" s="10" t="e">
        <f>VLOOKUP(B104,BDD!$A:$E,3,FALSE)</f>
        <v>#N/A</v>
      </c>
      <c r="E104" s="16" t="e">
        <f>VLOOKUP(B104,BDD!$A:$E,4,FALSE)</f>
        <v>#N/A</v>
      </c>
      <c r="F104" s="11" t="e">
        <f>VLOOKUP(B104,BDD!$A:$E,5,FALSE)</f>
        <v>#N/A</v>
      </c>
      <c r="H104" s="59">
        <v>2</v>
      </c>
      <c r="I104" s="9"/>
      <c r="J104" s="10" t="e">
        <f>VLOOKUP(I104,BDD!$A:$E,2,FALSE)</f>
        <v>#N/A</v>
      </c>
      <c r="K104" s="10" t="e">
        <f>VLOOKUP(I104,BDD!$A:$E,3,FALSE)</f>
        <v>#N/A</v>
      </c>
      <c r="L104" s="16" t="e">
        <f>VLOOKUP(I104,BDD!$A:$E,4,FALSE)</f>
        <v>#N/A</v>
      </c>
      <c r="M104" s="11" t="e">
        <f>VLOOKUP(I104,BDD!$A:$E,5,FALSE)</f>
        <v>#N/A</v>
      </c>
    </row>
    <row r="105" spans="1:13">
      <c r="A105" s="59">
        <v>3</v>
      </c>
      <c r="B105" s="9"/>
      <c r="C105" s="10" t="e">
        <f>VLOOKUP(B105,BDD!$A:$E,2,FALSE)</f>
        <v>#N/A</v>
      </c>
      <c r="D105" s="10" t="e">
        <f>VLOOKUP(B105,BDD!$A:$E,3,FALSE)</f>
        <v>#N/A</v>
      </c>
      <c r="E105" s="16" t="e">
        <f>VLOOKUP(B105,BDD!$A:$E,4,FALSE)</f>
        <v>#N/A</v>
      </c>
      <c r="F105" s="11" t="e">
        <f>VLOOKUP(B105,BDD!$A:$E,5,FALSE)</f>
        <v>#N/A</v>
      </c>
      <c r="H105" s="59">
        <v>3</v>
      </c>
      <c r="I105" s="9"/>
      <c r="J105" s="10" t="e">
        <f>VLOOKUP(I105,BDD!$A:$E,2,FALSE)</f>
        <v>#N/A</v>
      </c>
      <c r="K105" s="10" t="e">
        <f>VLOOKUP(I105,BDD!$A:$E,3,FALSE)</f>
        <v>#N/A</v>
      </c>
      <c r="L105" s="16" t="e">
        <f>VLOOKUP(I105,BDD!$A:$E,4,FALSE)</f>
        <v>#N/A</v>
      </c>
      <c r="M105" s="11" t="e">
        <f>VLOOKUP(I105,BDD!$A:$E,5,FALSE)</f>
        <v>#N/A</v>
      </c>
    </row>
    <row r="106" spans="1:13">
      <c r="A106" s="59">
        <v>4</v>
      </c>
      <c r="B106" s="9"/>
      <c r="C106" s="10" t="e">
        <f>VLOOKUP(B106,BDD!$A:$E,2,FALSE)</f>
        <v>#N/A</v>
      </c>
      <c r="D106" s="10" t="e">
        <f>VLOOKUP(B106,BDD!$A:$E,3,FALSE)</f>
        <v>#N/A</v>
      </c>
      <c r="E106" s="16" t="e">
        <f>VLOOKUP(B106,BDD!$A:$E,4,FALSE)</f>
        <v>#N/A</v>
      </c>
      <c r="F106" s="11" t="e">
        <f>VLOOKUP(B106,BDD!$A:$E,5,FALSE)</f>
        <v>#N/A</v>
      </c>
      <c r="H106" s="59">
        <v>4</v>
      </c>
      <c r="I106" s="9"/>
      <c r="J106" s="10" t="e">
        <f>VLOOKUP(I106,BDD!$A:$E,2,FALSE)</f>
        <v>#N/A</v>
      </c>
      <c r="K106" s="10" t="e">
        <f>VLOOKUP(I106,BDD!$A:$E,3,FALSE)</f>
        <v>#N/A</v>
      </c>
      <c r="L106" s="16" t="e">
        <f>VLOOKUP(I106,BDD!$A:$E,4,FALSE)</f>
        <v>#N/A</v>
      </c>
      <c r="M106" s="11" t="e">
        <f>VLOOKUP(I106,BDD!$A:$E,5,FALSE)</f>
        <v>#N/A</v>
      </c>
    </row>
    <row r="107" spans="1:13">
      <c r="A107" s="59">
        <v>5</v>
      </c>
      <c r="B107" s="9"/>
      <c r="C107" s="10" t="e">
        <f>VLOOKUP(B107,BDD!$A:$E,2,FALSE)</f>
        <v>#N/A</v>
      </c>
      <c r="D107" s="10" t="e">
        <f>VLOOKUP(B107,BDD!$A:$E,3,FALSE)</f>
        <v>#N/A</v>
      </c>
      <c r="E107" s="16" t="e">
        <f>VLOOKUP(B107,BDD!$A:$E,4,FALSE)</f>
        <v>#N/A</v>
      </c>
      <c r="F107" s="11" t="e">
        <f>VLOOKUP(B107,BDD!$A:$E,5,FALSE)</f>
        <v>#N/A</v>
      </c>
      <c r="H107" s="59">
        <v>5</v>
      </c>
      <c r="I107" s="9"/>
      <c r="J107" s="10" t="e">
        <f>VLOOKUP(I107,BDD!$A:$E,2,FALSE)</f>
        <v>#N/A</v>
      </c>
      <c r="K107" s="10" t="e">
        <f>VLOOKUP(I107,BDD!$A:$E,3,FALSE)</f>
        <v>#N/A</v>
      </c>
      <c r="L107" s="16" t="e">
        <f>VLOOKUP(I107,BDD!$A:$E,4,FALSE)</f>
        <v>#N/A</v>
      </c>
      <c r="M107" s="11" t="e">
        <f>VLOOKUP(I107,BDD!$A:$E,5,FALSE)</f>
        <v>#N/A</v>
      </c>
    </row>
    <row r="108" spans="1:13">
      <c r="A108" s="59">
        <v>6</v>
      </c>
      <c r="B108" s="9"/>
      <c r="C108" s="10" t="e">
        <f>VLOOKUP(B108,BDD!$A:$E,2,FALSE)</f>
        <v>#N/A</v>
      </c>
      <c r="D108" s="10" t="e">
        <f>VLOOKUP(B108,BDD!$A:$E,3,FALSE)</f>
        <v>#N/A</v>
      </c>
      <c r="E108" s="16" t="e">
        <f>VLOOKUP(B108,BDD!$A:$E,4,FALSE)</f>
        <v>#N/A</v>
      </c>
      <c r="F108" s="11" t="e">
        <f>VLOOKUP(B108,BDD!$A:$E,5,FALSE)</f>
        <v>#N/A</v>
      </c>
      <c r="H108" s="59">
        <v>6</v>
      </c>
      <c r="I108" s="9"/>
      <c r="J108" s="10" t="e">
        <f>VLOOKUP(I108,BDD!$A:$E,2,FALSE)</f>
        <v>#N/A</v>
      </c>
      <c r="K108" s="10" t="e">
        <f>VLOOKUP(I108,BDD!$A:$E,3,FALSE)</f>
        <v>#N/A</v>
      </c>
      <c r="L108" s="16" t="e">
        <f>VLOOKUP(I108,BDD!$A:$E,4,FALSE)</f>
        <v>#N/A</v>
      </c>
      <c r="M108" s="11" t="e">
        <f>VLOOKUP(I108,BDD!$A:$E,5,FALSE)</f>
        <v>#N/A</v>
      </c>
    </row>
    <row r="109" spans="1:13">
      <c r="A109" s="59">
        <v>7</v>
      </c>
      <c r="B109" s="9"/>
      <c r="C109" s="10" t="e">
        <f>VLOOKUP(B109,BDD!$A:$E,2,FALSE)</f>
        <v>#N/A</v>
      </c>
      <c r="D109" s="10" t="e">
        <f>VLOOKUP(B109,BDD!$A:$E,3,FALSE)</f>
        <v>#N/A</v>
      </c>
      <c r="E109" s="16" t="e">
        <f>VLOOKUP(B109,BDD!$A:$E,4,FALSE)</f>
        <v>#N/A</v>
      </c>
      <c r="F109" s="11" t="e">
        <f>VLOOKUP(B109,BDD!$A:$E,5,FALSE)</f>
        <v>#N/A</v>
      </c>
      <c r="H109" s="59">
        <v>7</v>
      </c>
      <c r="I109" s="9"/>
      <c r="J109" s="10" t="e">
        <f>VLOOKUP(I109,BDD!$A:$E,2,FALSE)</f>
        <v>#N/A</v>
      </c>
      <c r="K109" s="10" t="e">
        <f>VLOOKUP(I109,BDD!$A:$E,3,FALSE)</f>
        <v>#N/A</v>
      </c>
      <c r="L109" s="16" t="e">
        <f>VLOOKUP(I109,BDD!$A:$E,4,FALSE)</f>
        <v>#N/A</v>
      </c>
      <c r="M109" s="11" t="e">
        <f>VLOOKUP(I109,BDD!$A:$E,5,FALSE)</f>
        <v>#N/A</v>
      </c>
    </row>
    <row r="110" spans="1:13">
      <c r="A110" s="59">
        <v>8</v>
      </c>
      <c r="B110" s="9"/>
      <c r="C110" s="10" t="e">
        <f>VLOOKUP(B110,BDD!$A:$E,2,FALSE)</f>
        <v>#N/A</v>
      </c>
      <c r="D110" s="10" t="e">
        <f>VLOOKUP(B110,BDD!$A:$E,3,FALSE)</f>
        <v>#N/A</v>
      </c>
      <c r="E110" s="16" t="e">
        <f>VLOOKUP(B110,BDD!$A:$E,4,FALSE)</f>
        <v>#N/A</v>
      </c>
      <c r="F110" s="11" t="e">
        <f>VLOOKUP(B110,BDD!$A:$E,5,FALSE)</f>
        <v>#N/A</v>
      </c>
      <c r="H110" s="59">
        <v>8</v>
      </c>
      <c r="I110" s="9"/>
      <c r="J110" s="10" t="e">
        <f>VLOOKUP(I110,BDD!$A:$E,2,FALSE)</f>
        <v>#N/A</v>
      </c>
      <c r="K110" s="10" t="e">
        <f>VLOOKUP(I110,BDD!$A:$E,3,FALSE)</f>
        <v>#N/A</v>
      </c>
      <c r="L110" s="16" t="e">
        <f>VLOOKUP(I110,BDD!$A:$E,4,FALSE)</f>
        <v>#N/A</v>
      </c>
      <c r="M110" s="11" t="e">
        <f>VLOOKUP(I110,BDD!$A:$E,5,FALSE)</f>
        <v>#N/A</v>
      </c>
    </row>
    <row r="111" spans="1:13" ht="15" thickBot="1">
      <c r="A111" s="60">
        <v>9</v>
      </c>
      <c r="B111" s="12"/>
      <c r="C111" s="13" t="e">
        <f>VLOOKUP(B111,BDD!$A:$E,2,FALSE)</f>
        <v>#N/A</v>
      </c>
      <c r="D111" s="13" t="e">
        <f>VLOOKUP(B111,BDD!$A:$E,3,FALSE)</f>
        <v>#N/A</v>
      </c>
      <c r="E111" s="17" t="e">
        <f>VLOOKUP(B111,BDD!$A:$E,4,FALSE)</f>
        <v>#N/A</v>
      </c>
      <c r="F111" s="14" t="e">
        <f>VLOOKUP(B111,BDD!$A:$E,5,FALSE)</f>
        <v>#N/A</v>
      </c>
      <c r="H111" s="60">
        <v>9</v>
      </c>
      <c r="I111" s="12"/>
      <c r="J111" s="13" t="e">
        <f>VLOOKUP(I111,BDD!$A:$E,2,FALSE)</f>
        <v>#N/A</v>
      </c>
      <c r="K111" s="13" t="e">
        <f>VLOOKUP(I111,BDD!$A:$E,3,FALSE)</f>
        <v>#N/A</v>
      </c>
      <c r="L111" s="17" t="e">
        <f>VLOOKUP(I111,BDD!$A:$E,4,FALSE)</f>
        <v>#N/A</v>
      </c>
      <c r="M111" s="14" t="e">
        <f>VLOOKUP(I111,BDD!$A:$E,5,FALSE)</f>
        <v>#N/A</v>
      </c>
    </row>
  </sheetData>
  <mergeCells count="38">
    <mergeCell ref="A89:A90"/>
    <mergeCell ref="C89:F89"/>
    <mergeCell ref="H89:H90"/>
    <mergeCell ref="J89:M89"/>
    <mergeCell ref="A101:A102"/>
    <mergeCell ref="C101:F101"/>
    <mergeCell ref="H101:H102"/>
    <mergeCell ref="J101:M101"/>
    <mergeCell ref="A65:A66"/>
    <mergeCell ref="C65:F65"/>
    <mergeCell ref="H65:H66"/>
    <mergeCell ref="J65:M65"/>
    <mergeCell ref="A77:A78"/>
    <mergeCell ref="C77:F77"/>
    <mergeCell ref="H77:H78"/>
    <mergeCell ref="J77:M77"/>
    <mergeCell ref="A41:A42"/>
    <mergeCell ref="C41:F41"/>
    <mergeCell ref="H41:H42"/>
    <mergeCell ref="J41:M41"/>
    <mergeCell ref="A53:A54"/>
    <mergeCell ref="C53:F53"/>
    <mergeCell ref="H53:H54"/>
    <mergeCell ref="J53:M53"/>
    <mergeCell ref="A17:A18"/>
    <mergeCell ref="C17:F17"/>
    <mergeCell ref="H17:H18"/>
    <mergeCell ref="J17:M17"/>
    <mergeCell ref="A29:A30"/>
    <mergeCell ref="C29:F29"/>
    <mergeCell ref="H29:H30"/>
    <mergeCell ref="J29:M29"/>
    <mergeCell ref="A1:M1"/>
    <mergeCell ref="A3:M3"/>
    <mergeCell ref="A5:A6"/>
    <mergeCell ref="C5:F5"/>
    <mergeCell ref="H5:H6"/>
    <mergeCell ref="J5:M5"/>
  </mergeCells>
  <hyperlinks>
    <hyperlink ref="A1:M1" location="ACCUEIL!A1" display="ACCUEIL!A1" xr:uid="{00000000-0004-0000-0300-000000000000}"/>
  </hyperlinks>
  <pageMargins left="0.7" right="0.7" top="0.75" bottom="0.75" header="0.3" footer="0.3"/>
  <pageSetup paperSize="9" scale="54" orientation="portrait" r:id="rId1"/>
  <rowBreaks count="1" manualBreakCount="1">
    <brk id="7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99"/>
  </sheetPr>
  <dimension ref="A1:M111"/>
  <sheetViews>
    <sheetView topLeftCell="A88" zoomScaleNormal="100" workbookViewId="0">
      <selection activeCell="J89" sqref="J89:M89"/>
    </sheetView>
  </sheetViews>
  <sheetFormatPr baseColWidth="10" defaultRowHeight="14.5"/>
  <cols>
    <col min="1" max="1" width="6.6328125" customWidth="1"/>
    <col min="2" max="2" width="12.6328125" customWidth="1"/>
    <col min="3" max="4" width="15.6328125" customWidth="1"/>
    <col min="5" max="5" width="4.6328125" customWidth="1"/>
    <col min="6" max="6" width="20.6328125" customWidth="1"/>
    <col min="7" max="8" width="6.6328125" customWidth="1"/>
    <col min="9" max="9" width="12.6328125" customWidth="1"/>
    <col min="10" max="11" width="15.6328125" customWidth="1"/>
    <col min="12" max="12" width="4.6328125" customWidth="1"/>
    <col min="13" max="13" width="20.6328125" customWidth="1"/>
  </cols>
  <sheetData>
    <row r="1" spans="1:13" ht="30" customHeight="1" thickBot="1">
      <c r="A1" s="101" t="str">
        <f>IF(ACCUEIL!D3="","Renseignez le nom de la compétition sur la page d'acceuil",ACCUEIL!D3)</f>
        <v>Renseignez le nom de la compétition sur la page d'acceuil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</row>
    <row r="2" spans="1:13" ht="15" thickBot="1"/>
    <row r="3" spans="1:13" ht="30" customHeight="1" thickBot="1">
      <c r="A3" s="104" t="s">
        <v>12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6"/>
    </row>
    <row r="4" spans="1:13" ht="15" thickBot="1"/>
    <row r="5" spans="1:13" ht="15" thickBot="1">
      <c r="A5" s="158">
        <v>1</v>
      </c>
      <c r="B5" s="69" t="s">
        <v>7</v>
      </c>
      <c r="C5" s="153"/>
      <c r="D5" s="154"/>
      <c r="E5" s="154"/>
      <c r="F5" s="155"/>
      <c r="H5" s="158">
        <v>2</v>
      </c>
      <c r="I5" s="69" t="s">
        <v>7</v>
      </c>
      <c r="J5" s="153"/>
      <c r="K5" s="154"/>
      <c r="L5" s="154"/>
      <c r="M5" s="155"/>
    </row>
    <row r="6" spans="1:13" ht="15" thickBot="1">
      <c r="A6" s="159"/>
      <c r="B6" s="70" t="s">
        <v>8</v>
      </c>
      <c r="C6" s="71" t="s">
        <v>9</v>
      </c>
      <c r="D6" s="71" t="s">
        <v>10</v>
      </c>
      <c r="E6" s="72" t="s">
        <v>4</v>
      </c>
      <c r="F6" s="73" t="s">
        <v>11</v>
      </c>
      <c r="H6" s="159"/>
      <c r="I6" s="70" t="s">
        <v>8</v>
      </c>
      <c r="J6" s="71" t="s">
        <v>9</v>
      </c>
      <c r="K6" s="71" t="s">
        <v>10</v>
      </c>
      <c r="L6" s="72" t="s">
        <v>4</v>
      </c>
      <c r="M6" s="73" t="s">
        <v>11</v>
      </c>
    </row>
    <row r="7" spans="1:13">
      <c r="A7" s="66">
        <v>1</v>
      </c>
      <c r="B7" s="6"/>
      <c r="C7" s="7" t="e">
        <f>VLOOKUP(B7,BDD!$A:$E,2,FALSE)</f>
        <v>#N/A</v>
      </c>
      <c r="D7" s="7" t="e">
        <f>VLOOKUP(B7,BDD!$A:$E,3,FALSE)</f>
        <v>#N/A</v>
      </c>
      <c r="E7" s="15" t="e">
        <f>VLOOKUP(B7,BDD!$A:$E,4,FALSE)</f>
        <v>#N/A</v>
      </c>
      <c r="F7" s="8" t="e">
        <f>VLOOKUP(B7,BDD!$A:$E,5,FALSE)</f>
        <v>#N/A</v>
      </c>
      <c r="H7" s="66">
        <v>1</v>
      </c>
      <c r="I7" s="6"/>
      <c r="J7" s="7" t="e">
        <f>VLOOKUP(I7,BDD!$A:$E,2,FALSE)</f>
        <v>#N/A</v>
      </c>
      <c r="K7" s="7" t="e">
        <f>VLOOKUP(I7,BDD!$A:$E,3,FALSE)</f>
        <v>#N/A</v>
      </c>
      <c r="L7" s="15" t="e">
        <f>VLOOKUP(I7,BDD!$A:$E,4,FALSE)</f>
        <v>#N/A</v>
      </c>
      <c r="M7" s="8" t="e">
        <f>VLOOKUP(I7,BDD!$A:$E,5,FALSE)</f>
        <v>#N/A</v>
      </c>
    </row>
    <row r="8" spans="1:13">
      <c r="A8" s="67">
        <v>2</v>
      </c>
      <c r="B8" s="9"/>
      <c r="C8" s="10" t="e">
        <f>VLOOKUP(B8,BDD!$A:$E,2,FALSE)</f>
        <v>#N/A</v>
      </c>
      <c r="D8" s="10" t="e">
        <f>VLOOKUP(B8,BDD!$A:$E,3,FALSE)</f>
        <v>#N/A</v>
      </c>
      <c r="E8" s="16" t="e">
        <f>VLOOKUP(B8,BDD!$A:$E,4,FALSE)</f>
        <v>#N/A</v>
      </c>
      <c r="F8" s="11" t="e">
        <f>VLOOKUP(B8,BDD!$A:$E,5,FALSE)</f>
        <v>#N/A</v>
      </c>
      <c r="H8" s="67">
        <v>2</v>
      </c>
      <c r="I8" s="9"/>
      <c r="J8" s="10" t="e">
        <f>VLOOKUP(I8,BDD!$A:$E,2,FALSE)</f>
        <v>#N/A</v>
      </c>
      <c r="K8" s="10" t="e">
        <f>VLOOKUP(I8,BDD!$A:$E,3,FALSE)</f>
        <v>#N/A</v>
      </c>
      <c r="L8" s="16" t="e">
        <f>VLOOKUP(I8,BDD!$A:$E,4,FALSE)</f>
        <v>#N/A</v>
      </c>
      <c r="M8" s="11" t="e">
        <f>VLOOKUP(I8,BDD!$A:$E,5,FALSE)</f>
        <v>#N/A</v>
      </c>
    </row>
    <row r="9" spans="1:13">
      <c r="A9" s="67">
        <v>3</v>
      </c>
      <c r="B9" s="9"/>
      <c r="C9" s="10" t="e">
        <f>VLOOKUP(B9,BDD!$A:$E,2,FALSE)</f>
        <v>#N/A</v>
      </c>
      <c r="D9" s="10" t="e">
        <f>VLOOKUP(B9,BDD!$A:$E,3,FALSE)</f>
        <v>#N/A</v>
      </c>
      <c r="E9" s="16" t="e">
        <f>VLOOKUP(B9,BDD!$A:$E,4,FALSE)</f>
        <v>#N/A</v>
      </c>
      <c r="F9" s="11" t="e">
        <f>VLOOKUP(B9,BDD!$A:$E,5,FALSE)</f>
        <v>#N/A</v>
      </c>
      <c r="H9" s="67">
        <v>3</v>
      </c>
      <c r="I9" s="9"/>
      <c r="J9" s="10" t="e">
        <f>VLOOKUP(I9,BDD!$A:$E,2,FALSE)</f>
        <v>#N/A</v>
      </c>
      <c r="K9" s="10" t="e">
        <f>VLOOKUP(I9,BDD!$A:$E,3,FALSE)</f>
        <v>#N/A</v>
      </c>
      <c r="L9" s="16" t="e">
        <f>VLOOKUP(I9,BDD!$A:$E,4,FALSE)</f>
        <v>#N/A</v>
      </c>
      <c r="M9" s="11" t="e">
        <f>VLOOKUP(I9,BDD!$A:$E,5,FALSE)</f>
        <v>#N/A</v>
      </c>
    </row>
    <row r="10" spans="1:13">
      <c r="A10" s="67">
        <v>4</v>
      </c>
      <c r="B10" s="9"/>
      <c r="C10" s="10" t="e">
        <f>VLOOKUP(B10,BDD!$A:$E,2,FALSE)</f>
        <v>#N/A</v>
      </c>
      <c r="D10" s="10" t="e">
        <f>VLOOKUP(B10,BDD!$A:$E,3,FALSE)</f>
        <v>#N/A</v>
      </c>
      <c r="E10" s="16" t="e">
        <f>VLOOKUP(B10,BDD!$A:$E,4,FALSE)</f>
        <v>#N/A</v>
      </c>
      <c r="F10" s="11" t="e">
        <f>VLOOKUP(B10,BDD!$A:$E,5,FALSE)</f>
        <v>#N/A</v>
      </c>
      <c r="H10" s="67">
        <v>4</v>
      </c>
      <c r="I10" s="9"/>
      <c r="J10" s="10" t="e">
        <f>VLOOKUP(I10,BDD!$A:$E,2,FALSE)</f>
        <v>#N/A</v>
      </c>
      <c r="K10" s="10" t="e">
        <f>VLOOKUP(I10,BDD!$A:$E,3,FALSE)</f>
        <v>#N/A</v>
      </c>
      <c r="L10" s="16" t="e">
        <f>VLOOKUP(I10,BDD!$A:$E,4,FALSE)</f>
        <v>#N/A</v>
      </c>
      <c r="M10" s="11" t="e">
        <f>VLOOKUP(I10,BDD!$A:$E,5,FALSE)</f>
        <v>#N/A</v>
      </c>
    </row>
    <row r="11" spans="1:13">
      <c r="A11" s="67">
        <v>5</v>
      </c>
      <c r="B11" s="9"/>
      <c r="C11" s="10" t="e">
        <f>VLOOKUP(B11,BDD!$A:$E,2,FALSE)</f>
        <v>#N/A</v>
      </c>
      <c r="D11" s="10" t="e">
        <f>VLOOKUP(B11,BDD!$A:$E,3,FALSE)</f>
        <v>#N/A</v>
      </c>
      <c r="E11" s="16" t="e">
        <f>VLOOKUP(B11,BDD!$A:$E,4,FALSE)</f>
        <v>#N/A</v>
      </c>
      <c r="F11" s="11" t="e">
        <f>VLOOKUP(B11,BDD!$A:$E,5,FALSE)</f>
        <v>#N/A</v>
      </c>
      <c r="H11" s="67">
        <v>5</v>
      </c>
      <c r="I11" s="9"/>
      <c r="J11" s="10" t="e">
        <f>VLOOKUP(I11,BDD!$A:$E,2,FALSE)</f>
        <v>#N/A</v>
      </c>
      <c r="K11" s="10" t="e">
        <f>VLOOKUP(I11,BDD!$A:$E,3,FALSE)</f>
        <v>#N/A</v>
      </c>
      <c r="L11" s="16" t="e">
        <f>VLOOKUP(I11,BDD!$A:$E,4,FALSE)</f>
        <v>#N/A</v>
      </c>
      <c r="M11" s="11" t="e">
        <f>VLOOKUP(I11,BDD!$A:$E,5,FALSE)</f>
        <v>#N/A</v>
      </c>
    </row>
    <row r="12" spans="1:13">
      <c r="A12" s="67">
        <v>6</v>
      </c>
      <c r="B12" s="9"/>
      <c r="C12" s="10" t="e">
        <f>VLOOKUP(B12,BDD!$A:$E,2,FALSE)</f>
        <v>#N/A</v>
      </c>
      <c r="D12" s="10" t="e">
        <f>VLOOKUP(B12,BDD!$A:$E,3,FALSE)</f>
        <v>#N/A</v>
      </c>
      <c r="E12" s="16" t="e">
        <f>VLOOKUP(B12,BDD!$A:$E,4,FALSE)</f>
        <v>#N/A</v>
      </c>
      <c r="F12" s="11" t="e">
        <f>VLOOKUP(B12,BDD!$A:$E,5,FALSE)</f>
        <v>#N/A</v>
      </c>
      <c r="H12" s="67">
        <v>6</v>
      </c>
      <c r="I12" s="9"/>
      <c r="J12" s="10" t="e">
        <f>VLOOKUP(I12,BDD!$A:$E,2,FALSE)</f>
        <v>#N/A</v>
      </c>
      <c r="K12" s="10" t="e">
        <f>VLOOKUP(I12,BDD!$A:$E,3,FALSE)</f>
        <v>#N/A</v>
      </c>
      <c r="L12" s="16" t="e">
        <f>VLOOKUP(I12,BDD!$A:$E,4,FALSE)</f>
        <v>#N/A</v>
      </c>
      <c r="M12" s="11" t="e">
        <f>VLOOKUP(I12,BDD!$A:$E,5,FALSE)</f>
        <v>#N/A</v>
      </c>
    </row>
    <row r="13" spans="1:13">
      <c r="A13" s="67">
        <v>7</v>
      </c>
      <c r="B13" s="9"/>
      <c r="C13" s="10" t="e">
        <f>VLOOKUP(B13,BDD!$A:$E,2,FALSE)</f>
        <v>#N/A</v>
      </c>
      <c r="D13" s="10" t="e">
        <f>VLOOKUP(B13,BDD!$A:$E,3,FALSE)</f>
        <v>#N/A</v>
      </c>
      <c r="E13" s="16" t="e">
        <f>VLOOKUP(B13,BDD!$A:$E,4,FALSE)</f>
        <v>#N/A</v>
      </c>
      <c r="F13" s="11" t="e">
        <f>VLOOKUP(B13,BDD!$A:$E,5,FALSE)</f>
        <v>#N/A</v>
      </c>
      <c r="H13" s="67">
        <v>7</v>
      </c>
      <c r="I13" s="9"/>
      <c r="J13" s="10" t="e">
        <f>VLOOKUP(I13,BDD!$A:$E,2,FALSE)</f>
        <v>#N/A</v>
      </c>
      <c r="K13" s="10" t="e">
        <f>VLOOKUP(I13,BDD!$A:$E,3,FALSE)</f>
        <v>#N/A</v>
      </c>
      <c r="L13" s="16" t="e">
        <f>VLOOKUP(I13,BDD!$A:$E,4,FALSE)</f>
        <v>#N/A</v>
      </c>
      <c r="M13" s="11" t="e">
        <f>VLOOKUP(I13,BDD!$A:$E,5,FALSE)</f>
        <v>#N/A</v>
      </c>
    </row>
    <row r="14" spans="1:13">
      <c r="A14" s="67">
        <v>8</v>
      </c>
      <c r="B14" s="9"/>
      <c r="C14" s="10" t="e">
        <f>VLOOKUP(B14,BDD!$A:$E,2,FALSE)</f>
        <v>#N/A</v>
      </c>
      <c r="D14" s="10" t="e">
        <f>VLOOKUP(B14,BDD!$A:$E,3,FALSE)</f>
        <v>#N/A</v>
      </c>
      <c r="E14" s="16" t="e">
        <f>VLOOKUP(B14,BDD!$A:$E,4,FALSE)</f>
        <v>#N/A</v>
      </c>
      <c r="F14" s="11" t="e">
        <f>VLOOKUP(B14,BDD!$A:$E,5,FALSE)</f>
        <v>#N/A</v>
      </c>
      <c r="H14" s="67">
        <v>8</v>
      </c>
      <c r="I14" s="9"/>
      <c r="J14" s="10" t="e">
        <f>VLOOKUP(I14,BDD!$A:$E,2,FALSE)</f>
        <v>#N/A</v>
      </c>
      <c r="K14" s="10" t="e">
        <f>VLOOKUP(I14,BDD!$A:$E,3,FALSE)</f>
        <v>#N/A</v>
      </c>
      <c r="L14" s="16" t="e">
        <f>VLOOKUP(I14,BDD!$A:$E,4,FALSE)</f>
        <v>#N/A</v>
      </c>
      <c r="M14" s="11" t="e">
        <f>VLOOKUP(I14,BDD!$A:$E,5,FALSE)</f>
        <v>#N/A</v>
      </c>
    </row>
    <row r="15" spans="1:13" ht="15" thickBot="1">
      <c r="A15" s="68">
        <v>9</v>
      </c>
      <c r="B15" s="12"/>
      <c r="C15" s="13" t="e">
        <f>VLOOKUP(B15,BDD!$A:$E,2,FALSE)</f>
        <v>#N/A</v>
      </c>
      <c r="D15" s="13" t="e">
        <f>VLOOKUP(B15,BDD!$A:$E,3,FALSE)</f>
        <v>#N/A</v>
      </c>
      <c r="E15" s="17" t="e">
        <f>VLOOKUP(B15,BDD!$A:$E,4,FALSE)</f>
        <v>#N/A</v>
      </c>
      <c r="F15" s="14" t="e">
        <f>VLOOKUP(B15,BDD!$A:$E,5,FALSE)</f>
        <v>#N/A</v>
      </c>
      <c r="H15" s="68">
        <v>9</v>
      </c>
      <c r="I15" s="12"/>
      <c r="J15" s="13" t="e">
        <f>VLOOKUP(I15,BDD!$A:$E,2,FALSE)</f>
        <v>#N/A</v>
      </c>
      <c r="K15" s="13" t="e">
        <f>VLOOKUP(I15,BDD!$A:$E,3,FALSE)</f>
        <v>#N/A</v>
      </c>
      <c r="L15" s="17" t="e">
        <f>VLOOKUP(I15,BDD!$A:$E,4,FALSE)</f>
        <v>#N/A</v>
      </c>
      <c r="M15" s="14" t="e">
        <f>VLOOKUP(I15,BDD!$A:$E,5,FALSE)</f>
        <v>#N/A</v>
      </c>
    </row>
    <row r="16" spans="1:13" ht="15" thickBot="1"/>
    <row r="17" spans="1:13" ht="15" thickBot="1">
      <c r="A17" s="158">
        <v>3</v>
      </c>
      <c r="B17" s="69" t="s">
        <v>7</v>
      </c>
      <c r="C17" s="153"/>
      <c r="D17" s="154"/>
      <c r="E17" s="154"/>
      <c r="F17" s="155"/>
      <c r="H17" s="158">
        <v>4</v>
      </c>
      <c r="I17" s="69" t="s">
        <v>7</v>
      </c>
      <c r="J17" s="153"/>
      <c r="K17" s="154"/>
      <c r="L17" s="154"/>
      <c r="M17" s="155"/>
    </row>
    <row r="18" spans="1:13" ht="15" thickBot="1">
      <c r="A18" s="159"/>
      <c r="B18" s="70" t="s">
        <v>8</v>
      </c>
      <c r="C18" s="71" t="s">
        <v>9</v>
      </c>
      <c r="D18" s="71" t="s">
        <v>10</v>
      </c>
      <c r="E18" s="72" t="s">
        <v>4</v>
      </c>
      <c r="F18" s="73" t="s">
        <v>11</v>
      </c>
      <c r="H18" s="159"/>
      <c r="I18" s="70" t="s">
        <v>8</v>
      </c>
      <c r="J18" s="71" t="s">
        <v>9</v>
      </c>
      <c r="K18" s="71" t="s">
        <v>10</v>
      </c>
      <c r="L18" s="72" t="s">
        <v>4</v>
      </c>
      <c r="M18" s="73" t="s">
        <v>11</v>
      </c>
    </row>
    <row r="19" spans="1:13">
      <c r="A19" s="66">
        <v>1</v>
      </c>
      <c r="B19" s="6"/>
      <c r="C19" s="7" t="e">
        <f>VLOOKUP(B19,BDD!$A:$E,2,FALSE)</f>
        <v>#N/A</v>
      </c>
      <c r="D19" s="7" t="e">
        <f>VLOOKUP(B19,BDD!$A:$E,3,FALSE)</f>
        <v>#N/A</v>
      </c>
      <c r="E19" s="15" t="e">
        <f>VLOOKUP(B19,BDD!$A:$E,4,FALSE)</f>
        <v>#N/A</v>
      </c>
      <c r="F19" s="8" t="e">
        <f>VLOOKUP(B19,BDD!$A:$E,5,FALSE)</f>
        <v>#N/A</v>
      </c>
      <c r="H19" s="66">
        <v>1</v>
      </c>
      <c r="I19" s="6"/>
      <c r="J19" s="7" t="e">
        <f>VLOOKUP(I19,BDD!$A:$E,2,FALSE)</f>
        <v>#N/A</v>
      </c>
      <c r="K19" s="7" t="e">
        <f>VLOOKUP(I19,BDD!$A:$E,3,FALSE)</f>
        <v>#N/A</v>
      </c>
      <c r="L19" s="15" t="e">
        <f>VLOOKUP(I19,BDD!$A:$E,4,FALSE)</f>
        <v>#N/A</v>
      </c>
      <c r="M19" s="8" t="e">
        <f>VLOOKUP(I19,BDD!$A:$E,5,FALSE)</f>
        <v>#N/A</v>
      </c>
    </row>
    <row r="20" spans="1:13">
      <c r="A20" s="67">
        <v>2</v>
      </c>
      <c r="B20" s="9"/>
      <c r="C20" s="10" t="e">
        <f>VLOOKUP(B20,BDD!$A:$E,2,FALSE)</f>
        <v>#N/A</v>
      </c>
      <c r="D20" s="10" t="e">
        <f>VLOOKUP(B20,BDD!$A:$E,3,FALSE)</f>
        <v>#N/A</v>
      </c>
      <c r="E20" s="16" t="e">
        <f>VLOOKUP(B20,BDD!$A:$E,4,FALSE)</f>
        <v>#N/A</v>
      </c>
      <c r="F20" s="11" t="e">
        <f>VLOOKUP(B20,BDD!$A:$E,5,FALSE)</f>
        <v>#N/A</v>
      </c>
      <c r="H20" s="67">
        <v>2</v>
      </c>
      <c r="I20" s="9"/>
      <c r="J20" s="10" t="e">
        <f>VLOOKUP(I20,BDD!$A:$E,2,FALSE)</f>
        <v>#N/A</v>
      </c>
      <c r="K20" s="10" t="e">
        <f>VLOOKUP(I20,BDD!$A:$E,3,FALSE)</f>
        <v>#N/A</v>
      </c>
      <c r="L20" s="16" t="e">
        <f>VLOOKUP(I20,BDD!$A:$E,4,FALSE)</f>
        <v>#N/A</v>
      </c>
      <c r="M20" s="11" t="e">
        <f>VLOOKUP(I20,BDD!$A:$E,5,FALSE)</f>
        <v>#N/A</v>
      </c>
    </row>
    <row r="21" spans="1:13">
      <c r="A21" s="67">
        <v>3</v>
      </c>
      <c r="B21" s="9"/>
      <c r="C21" s="10" t="e">
        <f>VLOOKUP(B21,BDD!$A:$E,2,FALSE)</f>
        <v>#N/A</v>
      </c>
      <c r="D21" s="10" t="e">
        <f>VLOOKUP(B21,BDD!$A:$E,3,FALSE)</f>
        <v>#N/A</v>
      </c>
      <c r="E21" s="16" t="e">
        <f>VLOOKUP(B21,BDD!$A:$E,4,FALSE)</f>
        <v>#N/A</v>
      </c>
      <c r="F21" s="11" t="e">
        <f>VLOOKUP(B21,BDD!$A:$E,5,FALSE)</f>
        <v>#N/A</v>
      </c>
      <c r="H21" s="67">
        <v>3</v>
      </c>
      <c r="I21" s="9"/>
      <c r="J21" s="10" t="e">
        <f>VLOOKUP(I21,BDD!$A:$E,2,FALSE)</f>
        <v>#N/A</v>
      </c>
      <c r="K21" s="10" t="e">
        <f>VLOOKUP(I21,BDD!$A:$E,3,FALSE)</f>
        <v>#N/A</v>
      </c>
      <c r="L21" s="16" t="e">
        <f>VLOOKUP(I21,BDD!$A:$E,4,FALSE)</f>
        <v>#N/A</v>
      </c>
      <c r="M21" s="11" t="e">
        <f>VLOOKUP(I21,BDD!$A:$E,5,FALSE)</f>
        <v>#N/A</v>
      </c>
    </row>
    <row r="22" spans="1:13">
      <c r="A22" s="67">
        <v>4</v>
      </c>
      <c r="B22" s="9"/>
      <c r="C22" s="10" t="e">
        <f>VLOOKUP(B22,BDD!$A:$E,2,FALSE)</f>
        <v>#N/A</v>
      </c>
      <c r="D22" s="10" t="e">
        <f>VLOOKUP(B22,BDD!$A:$E,3,FALSE)</f>
        <v>#N/A</v>
      </c>
      <c r="E22" s="16" t="e">
        <f>VLOOKUP(B22,BDD!$A:$E,4,FALSE)</f>
        <v>#N/A</v>
      </c>
      <c r="F22" s="11" t="e">
        <f>VLOOKUP(B22,BDD!$A:$E,5,FALSE)</f>
        <v>#N/A</v>
      </c>
      <c r="H22" s="67">
        <v>4</v>
      </c>
      <c r="I22" s="9"/>
      <c r="J22" s="10" t="e">
        <f>VLOOKUP(I22,BDD!$A:$E,2,FALSE)</f>
        <v>#N/A</v>
      </c>
      <c r="K22" s="10" t="e">
        <f>VLOOKUP(I22,BDD!$A:$E,3,FALSE)</f>
        <v>#N/A</v>
      </c>
      <c r="L22" s="16" t="e">
        <f>VLOOKUP(I22,BDD!$A:$E,4,FALSE)</f>
        <v>#N/A</v>
      </c>
      <c r="M22" s="11" t="e">
        <f>VLOOKUP(I22,BDD!$A:$E,5,FALSE)</f>
        <v>#N/A</v>
      </c>
    </row>
    <row r="23" spans="1:13">
      <c r="A23" s="67">
        <v>5</v>
      </c>
      <c r="B23" s="9"/>
      <c r="C23" s="10" t="e">
        <f>VLOOKUP(B23,BDD!$A:$E,2,FALSE)</f>
        <v>#N/A</v>
      </c>
      <c r="D23" s="10" t="e">
        <f>VLOOKUP(B23,BDD!$A:$E,3,FALSE)</f>
        <v>#N/A</v>
      </c>
      <c r="E23" s="16" t="e">
        <f>VLOOKUP(B23,BDD!$A:$E,4,FALSE)</f>
        <v>#N/A</v>
      </c>
      <c r="F23" s="11" t="e">
        <f>VLOOKUP(B23,BDD!$A:$E,5,FALSE)</f>
        <v>#N/A</v>
      </c>
      <c r="H23" s="67">
        <v>5</v>
      </c>
      <c r="I23" s="9"/>
      <c r="J23" s="10" t="e">
        <f>VLOOKUP(I23,BDD!$A:$E,2,FALSE)</f>
        <v>#N/A</v>
      </c>
      <c r="K23" s="10" t="e">
        <f>VLOOKUP(I23,BDD!$A:$E,3,FALSE)</f>
        <v>#N/A</v>
      </c>
      <c r="L23" s="16" t="e">
        <f>VLOOKUP(I23,BDD!$A:$E,4,FALSE)</f>
        <v>#N/A</v>
      </c>
      <c r="M23" s="11" t="e">
        <f>VLOOKUP(I23,BDD!$A:$E,5,FALSE)</f>
        <v>#N/A</v>
      </c>
    </row>
    <row r="24" spans="1:13">
      <c r="A24" s="67">
        <v>6</v>
      </c>
      <c r="B24" s="9"/>
      <c r="C24" s="10" t="e">
        <f>VLOOKUP(B24,BDD!$A:$E,2,FALSE)</f>
        <v>#N/A</v>
      </c>
      <c r="D24" s="10" t="e">
        <f>VLOOKUP(B24,BDD!$A:$E,3,FALSE)</f>
        <v>#N/A</v>
      </c>
      <c r="E24" s="16" t="e">
        <f>VLOOKUP(B24,BDD!$A:$E,4,FALSE)</f>
        <v>#N/A</v>
      </c>
      <c r="F24" s="11" t="e">
        <f>VLOOKUP(B24,BDD!$A:$E,5,FALSE)</f>
        <v>#N/A</v>
      </c>
      <c r="H24" s="67">
        <v>6</v>
      </c>
      <c r="I24" s="9"/>
      <c r="J24" s="10" t="e">
        <f>VLOOKUP(I24,BDD!$A:$E,2,FALSE)</f>
        <v>#N/A</v>
      </c>
      <c r="K24" s="10" t="e">
        <f>VLOOKUP(I24,BDD!$A:$E,3,FALSE)</f>
        <v>#N/A</v>
      </c>
      <c r="L24" s="16" t="e">
        <f>VLOOKUP(I24,BDD!$A:$E,4,FALSE)</f>
        <v>#N/A</v>
      </c>
      <c r="M24" s="11" t="e">
        <f>VLOOKUP(I24,BDD!$A:$E,5,FALSE)</f>
        <v>#N/A</v>
      </c>
    </row>
    <row r="25" spans="1:13">
      <c r="A25" s="67">
        <v>7</v>
      </c>
      <c r="B25" s="9"/>
      <c r="C25" s="10" t="e">
        <f>VLOOKUP(B25,BDD!$A:$E,2,FALSE)</f>
        <v>#N/A</v>
      </c>
      <c r="D25" s="10" t="e">
        <f>VLOOKUP(B25,BDD!$A:$E,3,FALSE)</f>
        <v>#N/A</v>
      </c>
      <c r="E25" s="16" t="e">
        <f>VLOOKUP(B25,BDD!$A:$E,4,FALSE)</f>
        <v>#N/A</v>
      </c>
      <c r="F25" s="11" t="e">
        <f>VLOOKUP(B25,BDD!$A:$E,5,FALSE)</f>
        <v>#N/A</v>
      </c>
      <c r="H25" s="67">
        <v>7</v>
      </c>
      <c r="I25" s="9"/>
      <c r="J25" s="10" t="e">
        <f>VLOOKUP(I25,BDD!$A:$E,2,FALSE)</f>
        <v>#N/A</v>
      </c>
      <c r="K25" s="10" t="e">
        <f>VLOOKUP(I25,BDD!$A:$E,3,FALSE)</f>
        <v>#N/A</v>
      </c>
      <c r="L25" s="16" t="e">
        <f>VLOOKUP(I25,BDD!$A:$E,4,FALSE)</f>
        <v>#N/A</v>
      </c>
      <c r="M25" s="11" t="e">
        <f>VLOOKUP(I25,BDD!$A:$E,5,FALSE)</f>
        <v>#N/A</v>
      </c>
    </row>
    <row r="26" spans="1:13">
      <c r="A26" s="67">
        <v>8</v>
      </c>
      <c r="B26" s="9"/>
      <c r="C26" s="10" t="e">
        <f>VLOOKUP(B26,BDD!$A:$E,2,FALSE)</f>
        <v>#N/A</v>
      </c>
      <c r="D26" s="10" t="e">
        <f>VLOOKUP(B26,BDD!$A:$E,3,FALSE)</f>
        <v>#N/A</v>
      </c>
      <c r="E26" s="16" t="e">
        <f>VLOOKUP(B26,BDD!$A:$E,4,FALSE)</f>
        <v>#N/A</v>
      </c>
      <c r="F26" s="11" t="e">
        <f>VLOOKUP(B26,BDD!$A:$E,5,FALSE)</f>
        <v>#N/A</v>
      </c>
      <c r="H26" s="67">
        <v>8</v>
      </c>
      <c r="I26" s="9"/>
      <c r="J26" s="10" t="e">
        <f>VLOOKUP(I26,BDD!$A:$E,2,FALSE)</f>
        <v>#N/A</v>
      </c>
      <c r="K26" s="10" t="e">
        <f>VLOOKUP(I26,BDD!$A:$E,3,FALSE)</f>
        <v>#N/A</v>
      </c>
      <c r="L26" s="16" t="e">
        <f>VLOOKUP(I26,BDD!$A:$E,4,FALSE)</f>
        <v>#N/A</v>
      </c>
      <c r="M26" s="11" t="e">
        <f>VLOOKUP(I26,BDD!$A:$E,5,FALSE)</f>
        <v>#N/A</v>
      </c>
    </row>
    <row r="27" spans="1:13" ht="15" thickBot="1">
      <c r="A27" s="68">
        <v>9</v>
      </c>
      <c r="B27" s="12"/>
      <c r="C27" s="13" t="e">
        <f>VLOOKUP(B27,BDD!$A:$E,2,FALSE)</f>
        <v>#N/A</v>
      </c>
      <c r="D27" s="13" t="e">
        <f>VLOOKUP(B27,BDD!$A:$E,3,FALSE)</f>
        <v>#N/A</v>
      </c>
      <c r="E27" s="17" t="e">
        <f>VLOOKUP(B27,BDD!$A:$E,4,FALSE)</f>
        <v>#N/A</v>
      </c>
      <c r="F27" s="14" t="e">
        <f>VLOOKUP(B27,BDD!$A:$E,5,FALSE)</f>
        <v>#N/A</v>
      </c>
      <c r="H27" s="68">
        <v>9</v>
      </c>
      <c r="I27" s="12"/>
      <c r="J27" s="13" t="e">
        <f>VLOOKUP(I27,BDD!$A:$E,2,FALSE)</f>
        <v>#N/A</v>
      </c>
      <c r="K27" s="13" t="e">
        <f>VLOOKUP(I27,BDD!$A:$E,3,FALSE)</f>
        <v>#N/A</v>
      </c>
      <c r="L27" s="17" t="e">
        <f>VLOOKUP(I27,BDD!$A:$E,4,FALSE)</f>
        <v>#N/A</v>
      </c>
      <c r="M27" s="14" t="e">
        <f>VLOOKUP(I27,BDD!$A:$E,5,FALSE)</f>
        <v>#N/A</v>
      </c>
    </row>
    <row r="28" spans="1:13" ht="15" thickBot="1"/>
    <row r="29" spans="1:13" ht="15" thickBot="1">
      <c r="A29" s="158">
        <v>5</v>
      </c>
      <c r="B29" s="69" t="s">
        <v>7</v>
      </c>
      <c r="C29" s="153"/>
      <c r="D29" s="154"/>
      <c r="E29" s="154"/>
      <c r="F29" s="155"/>
      <c r="H29" s="158">
        <v>6</v>
      </c>
      <c r="I29" s="69" t="s">
        <v>7</v>
      </c>
      <c r="J29" s="153"/>
      <c r="K29" s="154"/>
      <c r="L29" s="154"/>
      <c r="M29" s="155"/>
    </row>
    <row r="30" spans="1:13" ht="15" thickBot="1">
      <c r="A30" s="159"/>
      <c r="B30" s="70" t="s">
        <v>8</v>
      </c>
      <c r="C30" s="71" t="s">
        <v>9</v>
      </c>
      <c r="D30" s="71" t="s">
        <v>10</v>
      </c>
      <c r="E30" s="72" t="s">
        <v>4</v>
      </c>
      <c r="F30" s="73" t="s">
        <v>11</v>
      </c>
      <c r="H30" s="159"/>
      <c r="I30" s="70" t="s">
        <v>8</v>
      </c>
      <c r="J30" s="71" t="s">
        <v>9</v>
      </c>
      <c r="K30" s="71" t="s">
        <v>10</v>
      </c>
      <c r="L30" s="72" t="s">
        <v>4</v>
      </c>
      <c r="M30" s="73" t="s">
        <v>11</v>
      </c>
    </row>
    <row r="31" spans="1:13">
      <c r="A31" s="66">
        <v>1</v>
      </c>
      <c r="B31" s="6"/>
      <c r="C31" s="7" t="e">
        <f>VLOOKUP(B31,BDD!$A:$E,2,FALSE)</f>
        <v>#N/A</v>
      </c>
      <c r="D31" s="7" t="e">
        <f>VLOOKUP(B31,BDD!$A:$E,3,FALSE)</f>
        <v>#N/A</v>
      </c>
      <c r="E31" s="15" t="e">
        <f>VLOOKUP(B31,BDD!$A:$E,4,FALSE)</f>
        <v>#N/A</v>
      </c>
      <c r="F31" s="8" t="e">
        <f>VLOOKUP(B31,BDD!$A:$E,5,FALSE)</f>
        <v>#N/A</v>
      </c>
      <c r="H31" s="66">
        <v>1</v>
      </c>
      <c r="I31" s="6"/>
      <c r="J31" s="7" t="e">
        <f>VLOOKUP(I31,BDD!$A:$E,2,FALSE)</f>
        <v>#N/A</v>
      </c>
      <c r="K31" s="7" t="e">
        <f>VLOOKUP(I31,BDD!$A:$E,3,FALSE)</f>
        <v>#N/A</v>
      </c>
      <c r="L31" s="15" t="e">
        <f>VLOOKUP(I31,BDD!$A:$E,4,FALSE)</f>
        <v>#N/A</v>
      </c>
      <c r="M31" s="8" t="e">
        <f>VLOOKUP(I31,BDD!$A:$E,5,FALSE)</f>
        <v>#N/A</v>
      </c>
    </row>
    <row r="32" spans="1:13">
      <c r="A32" s="67">
        <v>2</v>
      </c>
      <c r="B32" s="9"/>
      <c r="C32" s="10" t="e">
        <f>VLOOKUP(B32,BDD!$A:$E,2,FALSE)</f>
        <v>#N/A</v>
      </c>
      <c r="D32" s="10" t="e">
        <f>VLOOKUP(B32,BDD!$A:$E,3,FALSE)</f>
        <v>#N/A</v>
      </c>
      <c r="E32" s="16" t="e">
        <f>VLOOKUP(B32,BDD!$A:$E,4,FALSE)</f>
        <v>#N/A</v>
      </c>
      <c r="F32" s="11" t="e">
        <f>VLOOKUP(B32,BDD!$A:$E,5,FALSE)</f>
        <v>#N/A</v>
      </c>
      <c r="H32" s="67">
        <v>2</v>
      </c>
      <c r="I32" s="9"/>
      <c r="J32" s="10" t="e">
        <f>VLOOKUP(I32,BDD!$A:$E,2,FALSE)</f>
        <v>#N/A</v>
      </c>
      <c r="K32" s="10" t="e">
        <f>VLOOKUP(I32,BDD!$A:$E,3,FALSE)</f>
        <v>#N/A</v>
      </c>
      <c r="L32" s="16" t="e">
        <f>VLOOKUP(I32,BDD!$A:$E,4,FALSE)</f>
        <v>#N/A</v>
      </c>
      <c r="M32" s="11" t="e">
        <f>VLOOKUP(I32,BDD!$A:$E,5,FALSE)</f>
        <v>#N/A</v>
      </c>
    </row>
    <row r="33" spans="1:13">
      <c r="A33" s="67">
        <v>3</v>
      </c>
      <c r="B33" s="9"/>
      <c r="C33" s="10" t="e">
        <f>VLOOKUP(B33,BDD!$A:$E,2,FALSE)</f>
        <v>#N/A</v>
      </c>
      <c r="D33" s="10" t="e">
        <f>VLOOKUP(B33,BDD!$A:$E,3,FALSE)</f>
        <v>#N/A</v>
      </c>
      <c r="E33" s="16" t="e">
        <f>VLOOKUP(B33,BDD!$A:$E,4,FALSE)</f>
        <v>#N/A</v>
      </c>
      <c r="F33" s="11" t="e">
        <f>VLOOKUP(B33,BDD!$A:$E,5,FALSE)</f>
        <v>#N/A</v>
      </c>
      <c r="H33" s="67">
        <v>3</v>
      </c>
      <c r="I33" s="9"/>
      <c r="J33" s="10" t="e">
        <f>VLOOKUP(I33,BDD!$A:$E,2,FALSE)</f>
        <v>#N/A</v>
      </c>
      <c r="K33" s="10" t="e">
        <f>VLOOKUP(I33,BDD!$A:$E,3,FALSE)</f>
        <v>#N/A</v>
      </c>
      <c r="L33" s="16" t="e">
        <f>VLOOKUP(I33,BDD!$A:$E,4,FALSE)</f>
        <v>#N/A</v>
      </c>
      <c r="M33" s="11" t="e">
        <f>VLOOKUP(I33,BDD!$A:$E,5,FALSE)</f>
        <v>#N/A</v>
      </c>
    </row>
    <row r="34" spans="1:13">
      <c r="A34" s="67">
        <v>4</v>
      </c>
      <c r="B34" s="9"/>
      <c r="C34" s="10" t="e">
        <f>VLOOKUP(B34,BDD!$A:$E,2,FALSE)</f>
        <v>#N/A</v>
      </c>
      <c r="D34" s="10" t="e">
        <f>VLOOKUP(B34,BDD!$A:$E,3,FALSE)</f>
        <v>#N/A</v>
      </c>
      <c r="E34" s="16" t="e">
        <f>VLOOKUP(B34,BDD!$A:$E,4,FALSE)</f>
        <v>#N/A</v>
      </c>
      <c r="F34" s="11" t="e">
        <f>VLOOKUP(B34,BDD!$A:$E,5,FALSE)</f>
        <v>#N/A</v>
      </c>
      <c r="H34" s="67">
        <v>4</v>
      </c>
      <c r="I34" s="9"/>
      <c r="J34" s="10" t="e">
        <f>VLOOKUP(I34,BDD!$A:$E,2,FALSE)</f>
        <v>#N/A</v>
      </c>
      <c r="K34" s="10" t="e">
        <f>VLOOKUP(I34,BDD!$A:$E,3,FALSE)</f>
        <v>#N/A</v>
      </c>
      <c r="L34" s="16" t="e">
        <f>VLOOKUP(I34,BDD!$A:$E,4,FALSE)</f>
        <v>#N/A</v>
      </c>
      <c r="M34" s="11" t="e">
        <f>VLOOKUP(I34,BDD!$A:$E,5,FALSE)</f>
        <v>#N/A</v>
      </c>
    </row>
    <row r="35" spans="1:13">
      <c r="A35" s="67">
        <v>5</v>
      </c>
      <c r="B35" s="9"/>
      <c r="C35" s="10" t="e">
        <f>VLOOKUP(B35,BDD!$A:$E,2,FALSE)</f>
        <v>#N/A</v>
      </c>
      <c r="D35" s="10" t="e">
        <f>VLOOKUP(B35,BDD!$A:$E,3,FALSE)</f>
        <v>#N/A</v>
      </c>
      <c r="E35" s="16" t="e">
        <f>VLOOKUP(B35,BDD!$A:$E,4,FALSE)</f>
        <v>#N/A</v>
      </c>
      <c r="F35" s="11" t="e">
        <f>VLOOKUP(B35,BDD!$A:$E,5,FALSE)</f>
        <v>#N/A</v>
      </c>
      <c r="H35" s="67">
        <v>5</v>
      </c>
      <c r="I35" s="9"/>
      <c r="J35" s="10" t="e">
        <f>VLOOKUP(I35,BDD!$A:$E,2,FALSE)</f>
        <v>#N/A</v>
      </c>
      <c r="K35" s="10" t="e">
        <f>VLOOKUP(I35,BDD!$A:$E,3,FALSE)</f>
        <v>#N/A</v>
      </c>
      <c r="L35" s="16" t="e">
        <f>VLOOKUP(I35,BDD!$A:$E,4,FALSE)</f>
        <v>#N/A</v>
      </c>
      <c r="M35" s="11" t="e">
        <f>VLOOKUP(I35,BDD!$A:$E,5,FALSE)</f>
        <v>#N/A</v>
      </c>
    </row>
    <row r="36" spans="1:13">
      <c r="A36" s="67">
        <v>6</v>
      </c>
      <c r="B36" s="9"/>
      <c r="C36" s="10" t="e">
        <f>VLOOKUP(B36,BDD!$A:$E,2,FALSE)</f>
        <v>#N/A</v>
      </c>
      <c r="D36" s="10" t="e">
        <f>VLOOKUP(B36,BDD!$A:$E,3,FALSE)</f>
        <v>#N/A</v>
      </c>
      <c r="E36" s="16" t="e">
        <f>VLOOKUP(B36,BDD!$A:$E,4,FALSE)</f>
        <v>#N/A</v>
      </c>
      <c r="F36" s="11" t="e">
        <f>VLOOKUP(B36,BDD!$A:$E,5,FALSE)</f>
        <v>#N/A</v>
      </c>
      <c r="H36" s="67">
        <v>6</v>
      </c>
      <c r="I36" s="9"/>
      <c r="J36" s="10" t="e">
        <f>VLOOKUP(I36,BDD!$A:$E,2,FALSE)</f>
        <v>#N/A</v>
      </c>
      <c r="K36" s="10" t="e">
        <f>VLOOKUP(I36,BDD!$A:$E,3,FALSE)</f>
        <v>#N/A</v>
      </c>
      <c r="L36" s="16" t="e">
        <f>VLOOKUP(I36,BDD!$A:$E,4,FALSE)</f>
        <v>#N/A</v>
      </c>
      <c r="M36" s="11" t="e">
        <f>VLOOKUP(I36,BDD!$A:$E,5,FALSE)</f>
        <v>#N/A</v>
      </c>
    </row>
    <row r="37" spans="1:13">
      <c r="A37" s="67">
        <v>7</v>
      </c>
      <c r="B37" s="9"/>
      <c r="C37" s="10" t="e">
        <f>VLOOKUP(B37,BDD!$A:$E,2,FALSE)</f>
        <v>#N/A</v>
      </c>
      <c r="D37" s="10" t="e">
        <f>VLOOKUP(B37,BDD!$A:$E,3,FALSE)</f>
        <v>#N/A</v>
      </c>
      <c r="E37" s="16" t="e">
        <f>VLOOKUP(B37,BDD!$A:$E,4,FALSE)</f>
        <v>#N/A</v>
      </c>
      <c r="F37" s="11" t="e">
        <f>VLOOKUP(B37,BDD!$A:$E,5,FALSE)</f>
        <v>#N/A</v>
      </c>
      <c r="H37" s="67">
        <v>7</v>
      </c>
      <c r="I37" s="9"/>
      <c r="J37" s="10" t="e">
        <f>VLOOKUP(I37,BDD!$A:$E,2,FALSE)</f>
        <v>#N/A</v>
      </c>
      <c r="K37" s="10" t="e">
        <f>VLOOKUP(I37,BDD!$A:$E,3,FALSE)</f>
        <v>#N/A</v>
      </c>
      <c r="L37" s="16" t="e">
        <f>VLOOKUP(I37,BDD!$A:$E,4,FALSE)</f>
        <v>#N/A</v>
      </c>
      <c r="M37" s="11" t="e">
        <f>VLOOKUP(I37,BDD!$A:$E,5,FALSE)</f>
        <v>#N/A</v>
      </c>
    </row>
    <row r="38" spans="1:13">
      <c r="A38" s="67">
        <v>8</v>
      </c>
      <c r="B38" s="9"/>
      <c r="C38" s="10" t="e">
        <f>VLOOKUP(B38,BDD!$A:$E,2,FALSE)</f>
        <v>#N/A</v>
      </c>
      <c r="D38" s="10" t="e">
        <f>VLOOKUP(B38,BDD!$A:$E,3,FALSE)</f>
        <v>#N/A</v>
      </c>
      <c r="E38" s="16" t="e">
        <f>VLOOKUP(B38,BDD!$A:$E,4,FALSE)</f>
        <v>#N/A</v>
      </c>
      <c r="F38" s="11" t="e">
        <f>VLOOKUP(B38,BDD!$A:$E,5,FALSE)</f>
        <v>#N/A</v>
      </c>
      <c r="H38" s="67">
        <v>8</v>
      </c>
      <c r="I38" s="9"/>
      <c r="J38" s="10" t="e">
        <f>VLOOKUP(I38,BDD!$A:$E,2,FALSE)</f>
        <v>#N/A</v>
      </c>
      <c r="K38" s="10" t="e">
        <f>VLOOKUP(I38,BDD!$A:$E,3,FALSE)</f>
        <v>#N/A</v>
      </c>
      <c r="L38" s="16" t="e">
        <f>VLOOKUP(I38,BDD!$A:$E,4,FALSE)</f>
        <v>#N/A</v>
      </c>
      <c r="M38" s="11" t="e">
        <f>VLOOKUP(I38,BDD!$A:$E,5,FALSE)</f>
        <v>#N/A</v>
      </c>
    </row>
    <row r="39" spans="1:13" ht="15" thickBot="1">
      <c r="A39" s="68">
        <v>9</v>
      </c>
      <c r="B39" s="12"/>
      <c r="C39" s="13" t="e">
        <f>VLOOKUP(B39,BDD!$A:$E,2,FALSE)</f>
        <v>#N/A</v>
      </c>
      <c r="D39" s="13" t="e">
        <f>VLOOKUP(B39,BDD!$A:$E,3,FALSE)</f>
        <v>#N/A</v>
      </c>
      <c r="E39" s="17" t="e">
        <f>VLOOKUP(B39,BDD!$A:$E,4,FALSE)</f>
        <v>#N/A</v>
      </c>
      <c r="F39" s="14" t="e">
        <f>VLOOKUP(B39,BDD!$A:$E,5,FALSE)</f>
        <v>#N/A</v>
      </c>
      <c r="H39" s="68">
        <v>9</v>
      </c>
      <c r="I39" s="12"/>
      <c r="J39" s="13" t="e">
        <f>VLOOKUP(I39,BDD!$A:$E,2,FALSE)</f>
        <v>#N/A</v>
      </c>
      <c r="K39" s="13" t="e">
        <f>VLOOKUP(I39,BDD!$A:$E,3,FALSE)</f>
        <v>#N/A</v>
      </c>
      <c r="L39" s="17" t="e">
        <f>VLOOKUP(I39,BDD!$A:$E,4,FALSE)</f>
        <v>#N/A</v>
      </c>
      <c r="M39" s="14" t="e">
        <f>VLOOKUP(I39,BDD!$A:$E,5,FALSE)</f>
        <v>#N/A</v>
      </c>
    </row>
    <row r="40" spans="1:13" ht="15" thickBot="1"/>
    <row r="41" spans="1:13" ht="15" thickBot="1">
      <c r="A41" s="158">
        <v>7</v>
      </c>
      <c r="B41" s="69" t="s">
        <v>7</v>
      </c>
      <c r="C41" s="153"/>
      <c r="D41" s="154"/>
      <c r="E41" s="154"/>
      <c r="F41" s="155"/>
      <c r="H41" s="158">
        <v>8</v>
      </c>
      <c r="I41" s="69" t="s">
        <v>7</v>
      </c>
      <c r="J41" s="153"/>
      <c r="K41" s="154"/>
      <c r="L41" s="154"/>
      <c r="M41" s="155"/>
    </row>
    <row r="42" spans="1:13" ht="15" thickBot="1">
      <c r="A42" s="159"/>
      <c r="B42" s="70" t="s">
        <v>8</v>
      </c>
      <c r="C42" s="71" t="s">
        <v>9</v>
      </c>
      <c r="D42" s="71" t="s">
        <v>10</v>
      </c>
      <c r="E42" s="72" t="s">
        <v>4</v>
      </c>
      <c r="F42" s="73" t="s">
        <v>11</v>
      </c>
      <c r="H42" s="159"/>
      <c r="I42" s="70" t="s">
        <v>8</v>
      </c>
      <c r="J42" s="71" t="s">
        <v>9</v>
      </c>
      <c r="K42" s="71" t="s">
        <v>10</v>
      </c>
      <c r="L42" s="72" t="s">
        <v>4</v>
      </c>
      <c r="M42" s="73" t="s">
        <v>11</v>
      </c>
    </row>
    <row r="43" spans="1:13">
      <c r="A43" s="66">
        <v>1</v>
      </c>
      <c r="B43" s="6"/>
      <c r="C43" s="7" t="e">
        <f>VLOOKUP(B43,BDD!$A:$E,2,FALSE)</f>
        <v>#N/A</v>
      </c>
      <c r="D43" s="7" t="e">
        <f>VLOOKUP(B43,BDD!$A:$E,3,FALSE)</f>
        <v>#N/A</v>
      </c>
      <c r="E43" s="15" t="e">
        <f>VLOOKUP(B43,BDD!$A:$E,4,FALSE)</f>
        <v>#N/A</v>
      </c>
      <c r="F43" s="8" t="e">
        <f>VLOOKUP(B43,BDD!$A:$E,5,FALSE)</f>
        <v>#N/A</v>
      </c>
      <c r="H43" s="66">
        <v>1</v>
      </c>
      <c r="I43" s="6"/>
      <c r="J43" s="7" t="e">
        <f>VLOOKUP(I43,BDD!$A:$E,2,FALSE)</f>
        <v>#N/A</v>
      </c>
      <c r="K43" s="7" t="e">
        <f>VLOOKUP(I43,BDD!$A:$E,3,FALSE)</f>
        <v>#N/A</v>
      </c>
      <c r="L43" s="15" t="e">
        <f>VLOOKUP(I43,BDD!$A:$E,4,FALSE)</f>
        <v>#N/A</v>
      </c>
      <c r="M43" s="8" t="e">
        <f>VLOOKUP(I43,BDD!$A:$E,5,FALSE)</f>
        <v>#N/A</v>
      </c>
    </row>
    <row r="44" spans="1:13">
      <c r="A44" s="67">
        <v>2</v>
      </c>
      <c r="B44" s="9"/>
      <c r="C44" s="10" t="e">
        <f>VLOOKUP(B44,BDD!$A:$E,2,FALSE)</f>
        <v>#N/A</v>
      </c>
      <c r="D44" s="10" t="e">
        <f>VLOOKUP(B44,BDD!$A:$E,3,FALSE)</f>
        <v>#N/A</v>
      </c>
      <c r="E44" s="16" t="e">
        <f>VLOOKUP(B44,BDD!$A:$E,4,FALSE)</f>
        <v>#N/A</v>
      </c>
      <c r="F44" s="11" t="e">
        <f>VLOOKUP(B44,BDD!$A:$E,5,FALSE)</f>
        <v>#N/A</v>
      </c>
      <c r="H44" s="67">
        <v>2</v>
      </c>
      <c r="I44" s="9"/>
      <c r="J44" s="10" t="e">
        <f>VLOOKUP(I44,BDD!$A:$E,2,FALSE)</f>
        <v>#N/A</v>
      </c>
      <c r="K44" s="10" t="e">
        <f>VLOOKUP(I44,BDD!$A:$E,3,FALSE)</f>
        <v>#N/A</v>
      </c>
      <c r="L44" s="16" t="e">
        <f>VLOOKUP(I44,BDD!$A:$E,4,FALSE)</f>
        <v>#N/A</v>
      </c>
      <c r="M44" s="11" t="e">
        <f>VLOOKUP(I44,BDD!$A:$E,5,FALSE)</f>
        <v>#N/A</v>
      </c>
    </row>
    <row r="45" spans="1:13">
      <c r="A45" s="67">
        <v>3</v>
      </c>
      <c r="B45" s="9"/>
      <c r="C45" s="10" t="e">
        <f>VLOOKUP(B45,BDD!$A:$E,2,FALSE)</f>
        <v>#N/A</v>
      </c>
      <c r="D45" s="10" t="e">
        <f>VLOOKUP(B45,BDD!$A:$E,3,FALSE)</f>
        <v>#N/A</v>
      </c>
      <c r="E45" s="16" t="e">
        <f>VLOOKUP(B45,BDD!$A:$E,4,FALSE)</f>
        <v>#N/A</v>
      </c>
      <c r="F45" s="11" t="e">
        <f>VLOOKUP(B45,BDD!$A:$E,5,FALSE)</f>
        <v>#N/A</v>
      </c>
      <c r="H45" s="67">
        <v>3</v>
      </c>
      <c r="I45" s="9"/>
      <c r="J45" s="10" t="e">
        <f>VLOOKUP(I45,BDD!$A:$E,2,FALSE)</f>
        <v>#N/A</v>
      </c>
      <c r="K45" s="10" t="e">
        <f>VLOOKUP(I45,BDD!$A:$E,3,FALSE)</f>
        <v>#N/A</v>
      </c>
      <c r="L45" s="16" t="e">
        <f>VLOOKUP(I45,BDD!$A:$E,4,FALSE)</f>
        <v>#N/A</v>
      </c>
      <c r="M45" s="11" t="e">
        <f>VLOOKUP(I45,BDD!$A:$E,5,FALSE)</f>
        <v>#N/A</v>
      </c>
    </row>
    <row r="46" spans="1:13">
      <c r="A46" s="67">
        <v>4</v>
      </c>
      <c r="B46" s="9"/>
      <c r="C46" s="10" t="e">
        <f>VLOOKUP(B46,BDD!$A:$E,2,FALSE)</f>
        <v>#N/A</v>
      </c>
      <c r="D46" s="10" t="e">
        <f>VLOOKUP(B46,BDD!$A:$E,3,FALSE)</f>
        <v>#N/A</v>
      </c>
      <c r="E46" s="16" t="e">
        <f>VLOOKUP(B46,BDD!$A:$E,4,FALSE)</f>
        <v>#N/A</v>
      </c>
      <c r="F46" s="11" t="e">
        <f>VLOOKUP(B46,BDD!$A:$E,5,FALSE)</f>
        <v>#N/A</v>
      </c>
      <c r="H46" s="67">
        <v>4</v>
      </c>
      <c r="I46" s="9"/>
      <c r="J46" s="10" t="e">
        <f>VLOOKUP(I46,BDD!$A:$E,2,FALSE)</f>
        <v>#N/A</v>
      </c>
      <c r="K46" s="10" t="e">
        <f>VLOOKUP(I46,BDD!$A:$E,3,FALSE)</f>
        <v>#N/A</v>
      </c>
      <c r="L46" s="16" t="e">
        <f>VLOOKUP(I46,BDD!$A:$E,4,FALSE)</f>
        <v>#N/A</v>
      </c>
      <c r="M46" s="11" t="e">
        <f>VLOOKUP(I46,BDD!$A:$E,5,FALSE)</f>
        <v>#N/A</v>
      </c>
    </row>
    <row r="47" spans="1:13">
      <c r="A47" s="67">
        <v>5</v>
      </c>
      <c r="B47" s="9"/>
      <c r="C47" s="10" t="e">
        <f>VLOOKUP(B47,BDD!$A:$E,2,FALSE)</f>
        <v>#N/A</v>
      </c>
      <c r="D47" s="10" t="e">
        <f>VLOOKUP(B47,BDD!$A:$E,3,FALSE)</f>
        <v>#N/A</v>
      </c>
      <c r="E47" s="16" t="e">
        <f>VLOOKUP(B47,BDD!$A:$E,4,FALSE)</f>
        <v>#N/A</v>
      </c>
      <c r="F47" s="11" t="e">
        <f>VLOOKUP(B47,BDD!$A:$E,5,FALSE)</f>
        <v>#N/A</v>
      </c>
      <c r="H47" s="67">
        <v>5</v>
      </c>
      <c r="I47" s="9"/>
      <c r="J47" s="10" t="e">
        <f>VLOOKUP(I47,BDD!$A:$E,2,FALSE)</f>
        <v>#N/A</v>
      </c>
      <c r="K47" s="10" t="e">
        <f>VLOOKUP(I47,BDD!$A:$E,3,FALSE)</f>
        <v>#N/A</v>
      </c>
      <c r="L47" s="16" t="e">
        <f>VLOOKUP(I47,BDD!$A:$E,4,FALSE)</f>
        <v>#N/A</v>
      </c>
      <c r="M47" s="11" t="e">
        <f>VLOOKUP(I47,BDD!$A:$E,5,FALSE)</f>
        <v>#N/A</v>
      </c>
    </row>
    <row r="48" spans="1:13">
      <c r="A48" s="67">
        <v>6</v>
      </c>
      <c r="B48" s="9"/>
      <c r="C48" s="10" t="e">
        <f>VLOOKUP(B48,BDD!$A:$E,2,FALSE)</f>
        <v>#N/A</v>
      </c>
      <c r="D48" s="10" t="e">
        <f>VLOOKUP(B48,BDD!$A:$E,3,FALSE)</f>
        <v>#N/A</v>
      </c>
      <c r="E48" s="16" t="e">
        <f>VLOOKUP(B48,BDD!$A:$E,4,FALSE)</f>
        <v>#N/A</v>
      </c>
      <c r="F48" s="11" t="e">
        <f>VLOOKUP(B48,BDD!$A:$E,5,FALSE)</f>
        <v>#N/A</v>
      </c>
      <c r="H48" s="67">
        <v>6</v>
      </c>
      <c r="I48" s="9"/>
      <c r="J48" s="10" t="e">
        <f>VLOOKUP(I48,BDD!$A:$E,2,FALSE)</f>
        <v>#N/A</v>
      </c>
      <c r="K48" s="10" t="e">
        <f>VLOOKUP(I48,BDD!$A:$E,3,FALSE)</f>
        <v>#N/A</v>
      </c>
      <c r="L48" s="16" t="e">
        <f>VLOOKUP(I48,BDD!$A:$E,4,FALSE)</f>
        <v>#N/A</v>
      </c>
      <c r="M48" s="11" t="e">
        <f>VLOOKUP(I48,BDD!$A:$E,5,FALSE)</f>
        <v>#N/A</v>
      </c>
    </row>
    <row r="49" spans="1:13">
      <c r="A49" s="67">
        <v>7</v>
      </c>
      <c r="B49" s="9"/>
      <c r="C49" s="10" t="e">
        <f>VLOOKUP(B49,BDD!$A:$E,2,FALSE)</f>
        <v>#N/A</v>
      </c>
      <c r="D49" s="10" t="e">
        <f>VLOOKUP(B49,BDD!$A:$E,3,FALSE)</f>
        <v>#N/A</v>
      </c>
      <c r="E49" s="16" t="e">
        <f>VLOOKUP(B49,BDD!$A:$E,4,FALSE)</f>
        <v>#N/A</v>
      </c>
      <c r="F49" s="11" t="e">
        <f>VLOOKUP(B49,BDD!$A:$E,5,FALSE)</f>
        <v>#N/A</v>
      </c>
      <c r="H49" s="67">
        <v>7</v>
      </c>
      <c r="I49" s="9"/>
      <c r="J49" s="10" t="e">
        <f>VLOOKUP(I49,BDD!$A:$E,2,FALSE)</f>
        <v>#N/A</v>
      </c>
      <c r="K49" s="10" t="e">
        <f>VLOOKUP(I49,BDD!$A:$E,3,FALSE)</f>
        <v>#N/A</v>
      </c>
      <c r="L49" s="16" t="e">
        <f>VLOOKUP(I49,BDD!$A:$E,4,FALSE)</f>
        <v>#N/A</v>
      </c>
      <c r="M49" s="11" t="e">
        <f>VLOOKUP(I49,BDD!$A:$E,5,FALSE)</f>
        <v>#N/A</v>
      </c>
    </row>
    <row r="50" spans="1:13">
      <c r="A50" s="67">
        <v>8</v>
      </c>
      <c r="B50" s="9"/>
      <c r="C50" s="10" t="e">
        <f>VLOOKUP(B50,BDD!$A:$E,2,FALSE)</f>
        <v>#N/A</v>
      </c>
      <c r="D50" s="10" t="e">
        <f>VLOOKUP(B50,BDD!$A:$E,3,FALSE)</f>
        <v>#N/A</v>
      </c>
      <c r="E50" s="16" t="e">
        <f>VLOOKUP(B50,BDD!$A:$E,4,FALSE)</f>
        <v>#N/A</v>
      </c>
      <c r="F50" s="11" t="e">
        <f>VLOOKUP(B50,BDD!$A:$E,5,FALSE)</f>
        <v>#N/A</v>
      </c>
      <c r="H50" s="67">
        <v>8</v>
      </c>
      <c r="I50" s="9"/>
      <c r="J50" s="10" t="e">
        <f>VLOOKUP(I50,BDD!$A:$E,2,FALSE)</f>
        <v>#N/A</v>
      </c>
      <c r="K50" s="10" t="e">
        <f>VLOOKUP(I50,BDD!$A:$E,3,FALSE)</f>
        <v>#N/A</v>
      </c>
      <c r="L50" s="16" t="e">
        <f>VLOOKUP(I50,BDD!$A:$E,4,FALSE)</f>
        <v>#N/A</v>
      </c>
      <c r="M50" s="11" t="e">
        <f>VLOOKUP(I50,BDD!$A:$E,5,FALSE)</f>
        <v>#N/A</v>
      </c>
    </row>
    <row r="51" spans="1:13" ht="15" thickBot="1">
      <c r="A51" s="68">
        <v>9</v>
      </c>
      <c r="B51" s="12"/>
      <c r="C51" s="13" t="e">
        <f>VLOOKUP(B51,BDD!$A:$E,2,FALSE)</f>
        <v>#N/A</v>
      </c>
      <c r="D51" s="13" t="e">
        <f>VLOOKUP(B51,BDD!$A:$E,3,FALSE)</f>
        <v>#N/A</v>
      </c>
      <c r="E51" s="17" t="e">
        <f>VLOOKUP(B51,BDD!$A:$E,4,FALSE)</f>
        <v>#N/A</v>
      </c>
      <c r="F51" s="14" t="e">
        <f>VLOOKUP(B51,BDD!$A:$E,5,FALSE)</f>
        <v>#N/A</v>
      </c>
      <c r="H51" s="68">
        <v>9</v>
      </c>
      <c r="I51" s="12"/>
      <c r="J51" s="13" t="e">
        <f>VLOOKUP(I51,BDD!$A:$E,2,FALSE)</f>
        <v>#N/A</v>
      </c>
      <c r="K51" s="13" t="e">
        <f>VLOOKUP(I51,BDD!$A:$E,3,FALSE)</f>
        <v>#N/A</v>
      </c>
      <c r="L51" s="17" t="e">
        <f>VLOOKUP(I51,BDD!$A:$E,4,FALSE)</f>
        <v>#N/A</v>
      </c>
      <c r="M51" s="14" t="e">
        <f>VLOOKUP(I51,BDD!$A:$E,5,FALSE)</f>
        <v>#N/A</v>
      </c>
    </row>
    <row r="52" spans="1:13" ht="15" thickBot="1"/>
    <row r="53" spans="1:13" ht="15" thickBot="1">
      <c r="A53" s="158">
        <v>9</v>
      </c>
      <c r="B53" s="69" t="s">
        <v>7</v>
      </c>
      <c r="C53" s="153"/>
      <c r="D53" s="154"/>
      <c r="E53" s="154"/>
      <c r="F53" s="155"/>
      <c r="H53" s="158">
        <v>10</v>
      </c>
      <c r="I53" s="69" t="s">
        <v>7</v>
      </c>
      <c r="J53" s="153"/>
      <c r="K53" s="154"/>
      <c r="L53" s="154"/>
      <c r="M53" s="155"/>
    </row>
    <row r="54" spans="1:13" ht="15" thickBot="1">
      <c r="A54" s="159"/>
      <c r="B54" s="70" t="s">
        <v>8</v>
      </c>
      <c r="C54" s="71" t="s">
        <v>9</v>
      </c>
      <c r="D54" s="71" t="s">
        <v>10</v>
      </c>
      <c r="E54" s="72" t="s">
        <v>4</v>
      </c>
      <c r="F54" s="73" t="s">
        <v>11</v>
      </c>
      <c r="H54" s="159"/>
      <c r="I54" s="70" t="s">
        <v>8</v>
      </c>
      <c r="J54" s="71" t="s">
        <v>9</v>
      </c>
      <c r="K54" s="71" t="s">
        <v>10</v>
      </c>
      <c r="L54" s="72" t="s">
        <v>4</v>
      </c>
      <c r="M54" s="73" t="s">
        <v>11</v>
      </c>
    </row>
    <row r="55" spans="1:13">
      <c r="A55" s="66">
        <v>1</v>
      </c>
      <c r="B55" s="6"/>
      <c r="C55" s="7" t="e">
        <f>VLOOKUP(B55,BDD!$A:$E,2,FALSE)</f>
        <v>#N/A</v>
      </c>
      <c r="D55" s="7" t="e">
        <f>VLOOKUP(B55,BDD!$A:$E,3,FALSE)</f>
        <v>#N/A</v>
      </c>
      <c r="E55" s="15" t="e">
        <f>VLOOKUP(B55,BDD!$A:$E,4,FALSE)</f>
        <v>#N/A</v>
      </c>
      <c r="F55" s="8" t="e">
        <f>VLOOKUP(B55,BDD!$A:$E,5,FALSE)</f>
        <v>#N/A</v>
      </c>
      <c r="H55" s="66">
        <v>1</v>
      </c>
      <c r="I55" s="6"/>
      <c r="J55" s="7" t="e">
        <f>VLOOKUP(I55,BDD!$A:$E,2,FALSE)</f>
        <v>#N/A</v>
      </c>
      <c r="K55" s="7" t="e">
        <f>VLOOKUP(I55,BDD!$A:$E,3,FALSE)</f>
        <v>#N/A</v>
      </c>
      <c r="L55" s="15" t="e">
        <f>VLOOKUP(I55,BDD!$A:$E,4,FALSE)</f>
        <v>#N/A</v>
      </c>
      <c r="M55" s="8" t="e">
        <f>VLOOKUP(I55,BDD!$A:$E,5,FALSE)</f>
        <v>#N/A</v>
      </c>
    </row>
    <row r="56" spans="1:13">
      <c r="A56" s="67">
        <v>2</v>
      </c>
      <c r="B56" s="9"/>
      <c r="C56" s="10" t="e">
        <f>VLOOKUP(B56,BDD!$A:$E,2,FALSE)</f>
        <v>#N/A</v>
      </c>
      <c r="D56" s="10" t="e">
        <f>VLOOKUP(B56,BDD!$A:$E,3,FALSE)</f>
        <v>#N/A</v>
      </c>
      <c r="E56" s="16" t="e">
        <f>VLOOKUP(B56,BDD!$A:$E,4,FALSE)</f>
        <v>#N/A</v>
      </c>
      <c r="F56" s="11" t="e">
        <f>VLOOKUP(B56,BDD!$A:$E,5,FALSE)</f>
        <v>#N/A</v>
      </c>
      <c r="H56" s="67">
        <v>2</v>
      </c>
      <c r="I56" s="9"/>
      <c r="J56" s="10" t="e">
        <f>VLOOKUP(I56,BDD!$A:$E,2,FALSE)</f>
        <v>#N/A</v>
      </c>
      <c r="K56" s="10" t="e">
        <f>VLOOKUP(I56,BDD!$A:$E,3,FALSE)</f>
        <v>#N/A</v>
      </c>
      <c r="L56" s="16" t="e">
        <f>VLOOKUP(I56,BDD!$A:$E,4,FALSE)</f>
        <v>#N/A</v>
      </c>
      <c r="M56" s="11" t="e">
        <f>VLOOKUP(I56,BDD!$A:$E,5,FALSE)</f>
        <v>#N/A</v>
      </c>
    </row>
    <row r="57" spans="1:13">
      <c r="A57" s="67">
        <v>3</v>
      </c>
      <c r="B57" s="9"/>
      <c r="C57" s="10" t="e">
        <f>VLOOKUP(B57,BDD!$A:$E,2,FALSE)</f>
        <v>#N/A</v>
      </c>
      <c r="D57" s="10" t="e">
        <f>VLOOKUP(B57,BDD!$A:$E,3,FALSE)</f>
        <v>#N/A</v>
      </c>
      <c r="E57" s="16" t="e">
        <f>VLOOKUP(B57,BDD!$A:$E,4,FALSE)</f>
        <v>#N/A</v>
      </c>
      <c r="F57" s="11" t="e">
        <f>VLOOKUP(B57,BDD!$A:$E,5,FALSE)</f>
        <v>#N/A</v>
      </c>
      <c r="H57" s="67">
        <v>3</v>
      </c>
      <c r="I57" s="9"/>
      <c r="J57" s="10" t="e">
        <f>VLOOKUP(I57,BDD!$A:$E,2,FALSE)</f>
        <v>#N/A</v>
      </c>
      <c r="K57" s="10" t="e">
        <f>VLOOKUP(I57,BDD!$A:$E,3,FALSE)</f>
        <v>#N/A</v>
      </c>
      <c r="L57" s="16" t="e">
        <f>VLOOKUP(I57,BDD!$A:$E,4,FALSE)</f>
        <v>#N/A</v>
      </c>
      <c r="M57" s="11" t="e">
        <f>VLOOKUP(I57,BDD!$A:$E,5,FALSE)</f>
        <v>#N/A</v>
      </c>
    </row>
    <row r="58" spans="1:13">
      <c r="A58" s="67">
        <v>4</v>
      </c>
      <c r="B58" s="9"/>
      <c r="C58" s="10" t="e">
        <f>VLOOKUP(B58,BDD!$A:$E,2,FALSE)</f>
        <v>#N/A</v>
      </c>
      <c r="D58" s="10" t="e">
        <f>VLOOKUP(B58,BDD!$A:$E,3,FALSE)</f>
        <v>#N/A</v>
      </c>
      <c r="E58" s="16" t="e">
        <f>VLOOKUP(B58,BDD!$A:$E,4,FALSE)</f>
        <v>#N/A</v>
      </c>
      <c r="F58" s="11" t="e">
        <f>VLOOKUP(B58,BDD!$A:$E,5,FALSE)</f>
        <v>#N/A</v>
      </c>
      <c r="H58" s="67">
        <v>4</v>
      </c>
      <c r="I58" s="9"/>
      <c r="J58" s="10" t="e">
        <f>VLOOKUP(I58,BDD!$A:$E,2,FALSE)</f>
        <v>#N/A</v>
      </c>
      <c r="K58" s="10" t="e">
        <f>VLOOKUP(I58,BDD!$A:$E,3,FALSE)</f>
        <v>#N/A</v>
      </c>
      <c r="L58" s="16" t="e">
        <f>VLOOKUP(I58,BDD!$A:$E,4,FALSE)</f>
        <v>#N/A</v>
      </c>
      <c r="M58" s="11" t="e">
        <f>VLOOKUP(I58,BDD!$A:$E,5,FALSE)</f>
        <v>#N/A</v>
      </c>
    </row>
    <row r="59" spans="1:13">
      <c r="A59" s="67">
        <v>5</v>
      </c>
      <c r="B59" s="9"/>
      <c r="C59" s="10" t="e">
        <f>VLOOKUP(B59,BDD!$A:$E,2,FALSE)</f>
        <v>#N/A</v>
      </c>
      <c r="D59" s="10" t="e">
        <f>VLOOKUP(B59,BDD!$A:$E,3,FALSE)</f>
        <v>#N/A</v>
      </c>
      <c r="E59" s="16" t="e">
        <f>VLOOKUP(B59,BDD!$A:$E,4,FALSE)</f>
        <v>#N/A</v>
      </c>
      <c r="F59" s="11" t="e">
        <f>VLOOKUP(B59,BDD!$A:$E,5,FALSE)</f>
        <v>#N/A</v>
      </c>
      <c r="H59" s="67">
        <v>5</v>
      </c>
      <c r="I59" s="9"/>
      <c r="J59" s="10" t="e">
        <f>VLOOKUP(I59,BDD!$A:$E,2,FALSE)</f>
        <v>#N/A</v>
      </c>
      <c r="K59" s="10" t="e">
        <f>VLOOKUP(I59,BDD!$A:$E,3,FALSE)</f>
        <v>#N/A</v>
      </c>
      <c r="L59" s="16" t="e">
        <f>VLOOKUP(I59,BDD!$A:$E,4,FALSE)</f>
        <v>#N/A</v>
      </c>
      <c r="M59" s="11" t="e">
        <f>VLOOKUP(I59,BDD!$A:$E,5,FALSE)</f>
        <v>#N/A</v>
      </c>
    </row>
    <row r="60" spans="1:13">
      <c r="A60" s="67">
        <v>6</v>
      </c>
      <c r="B60" s="9"/>
      <c r="C60" s="10" t="e">
        <f>VLOOKUP(B60,BDD!$A:$E,2,FALSE)</f>
        <v>#N/A</v>
      </c>
      <c r="D60" s="10" t="e">
        <f>VLOOKUP(B60,BDD!$A:$E,3,FALSE)</f>
        <v>#N/A</v>
      </c>
      <c r="E60" s="16" t="e">
        <f>VLOOKUP(B60,BDD!$A:$E,4,FALSE)</f>
        <v>#N/A</v>
      </c>
      <c r="F60" s="11" t="e">
        <f>VLOOKUP(B60,BDD!$A:$E,5,FALSE)</f>
        <v>#N/A</v>
      </c>
      <c r="H60" s="67">
        <v>6</v>
      </c>
      <c r="I60" s="9"/>
      <c r="J60" s="10" t="e">
        <f>VLOOKUP(I60,BDD!$A:$E,2,FALSE)</f>
        <v>#N/A</v>
      </c>
      <c r="K60" s="10" t="e">
        <f>VLOOKUP(I60,BDD!$A:$E,3,FALSE)</f>
        <v>#N/A</v>
      </c>
      <c r="L60" s="16" t="e">
        <f>VLOOKUP(I60,BDD!$A:$E,4,FALSE)</f>
        <v>#N/A</v>
      </c>
      <c r="M60" s="11" t="e">
        <f>VLOOKUP(I60,BDD!$A:$E,5,FALSE)</f>
        <v>#N/A</v>
      </c>
    </row>
    <row r="61" spans="1:13">
      <c r="A61" s="67">
        <v>7</v>
      </c>
      <c r="B61" s="9"/>
      <c r="C61" s="10" t="e">
        <f>VLOOKUP(B61,BDD!$A:$E,2,FALSE)</f>
        <v>#N/A</v>
      </c>
      <c r="D61" s="10" t="e">
        <f>VLOOKUP(B61,BDD!$A:$E,3,FALSE)</f>
        <v>#N/A</v>
      </c>
      <c r="E61" s="16" t="e">
        <f>VLOOKUP(B61,BDD!$A:$E,4,FALSE)</f>
        <v>#N/A</v>
      </c>
      <c r="F61" s="11" t="e">
        <f>VLOOKUP(B61,BDD!$A:$E,5,FALSE)</f>
        <v>#N/A</v>
      </c>
      <c r="H61" s="67">
        <v>7</v>
      </c>
      <c r="I61" s="9"/>
      <c r="J61" s="10" t="e">
        <f>VLOOKUP(I61,BDD!$A:$E,2,FALSE)</f>
        <v>#N/A</v>
      </c>
      <c r="K61" s="10" t="e">
        <f>VLOOKUP(I61,BDD!$A:$E,3,FALSE)</f>
        <v>#N/A</v>
      </c>
      <c r="L61" s="16" t="e">
        <f>VLOOKUP(I61,BDD!$A:$E,4,FALSE)</f>
        <v>#N/A</v>
      </c>
      <c r="M61" s="11" t="e">
        <f>VLOOKUP(I61,BDD!$A:$E,5,FALSE)</f>
        <v>#N/A</v>
      </c>
    </row>
    <row r="62" spans="1:13">
      <c r="A62" s="67">
        <v>8</v>
      </c>
      <c r="B62" s="9"/>
      <c r="C62" s="10" t="e">
        <f>VLOOKUP(B62,BDD!$A:$E,2,FALSE)</f>
        <v>#N/A</v>
      </c>
      <c r="D62" s="10" t="e">
        <f>VLOOKUP(B62,BDD!$A:$E,3,FALSE)</f>
        <v>#N/A</v>
      </c>
      <c r="E62" s="16" t="e">
        <f>VLOOKUP(B62,BDD!$A:$E,4,FALSE)</f>
        <v>#N/A</v>
      </c>
      <c r="F62" s="11" t="e">
        <f>VLOOKUP(B62,BDD!$A:$E,5,FALSE)</f>
        <v>#N/A</v>
      </c>
      <c r="H62" s="67">
        <v>8</v>
      </c>
      <c r="I62" s="9"/>
      <c r="J62" s="10" t="e">
        <f>VLOOKUP(I62,BDD!$A:$E,2,FALSE)</f>
        <v>#N/A</v>
      </c>
      <c r="K62" s="10" t="e">
        <f>VLOOKUP(I62,BDD!$A:$E,3,FALSE)</f>
        <v>#N/A</v>
      </c>
      <c r="L62" s="16" t="e">
        <f>VLOOKUP(I62,BDD!$A:$E,4,FALSE)</f>
        <v>#N/A</v>
      </c>
      <c r="M62" s="11" t="e">
        <f>VLOOKUP(I62,BDD!$A:$E,5,FALSE)</f>
        <v>#N/A</v>
      </c>
    </row>
    <row r="63" spans="1:13" ht="15" thickBot="1">
      <c r="A63" s="68">
        <v>9</v>
      </c>
      <c r="B63" s="12"/>
      <c r="C63" s="13" t="e">
        <f>VLOOKUP(B63,BDD!$A:$E,2,FALSE)</f>
        <v>#N/A</v>
      </c>
      <c r="D63" s="13" t="e">
        <f>VLOOKUP(B63,BDD!$A:$E,3,FALSE)</f>
        <v>#N/A</v>
      </c>
      <c r="E63" s="17" t="e">
        <f>VLOOKUP(B63,BDD!$A:$E,4,FALSE)</f>
        <v>#N/A</v>
      </c>
      <c r="F63" s="14" t="e">
        <f>VLOOKUP(B63,BDD!$A:$E,5,FALSE)</f>
        <v>#N/A</v>
      </c>
      <c r="H63" s="68">
        <v>9</v>
      </c>
      <c r="I63" s="12"/>
      <c r="J63" s="13" t="e">
        <f>VLOOKUP(I63,BDD!$A:$E,2,FALSE)</f>
        <v>#N/A</v>
      </c>
      <c r="K63" s="13" t="e">
        <f>VLOOKUP(I63,BDD!$A:$E,3,FALSE)</f>
        <v>#N/A</v>
      </c>
      <c r="L63" s="17" t="e">
        <f>VLOOKUP(I63,BDD!$A:$E,4,FALSE)</f>
        <v>#N/A</v>
      </c>
      <c r="M63" s="14" t="e">
        <f>VLOOKUP(I63,BDD!$A:$E,5,FALSE)</f>
        <v>#N/A</v>
      </c>
    </row>
    <row r="64" spans="1:13" ht="15" thickBot="1"/>
    <row r="65" spans="1:13" ht="15" thickBot="1">
      <c r="A65" s="158">
        <v>11</v>
      </c>
      <c r="B65" s="69" t="s">
        <v>7</v>
      </c>
      <c r="C65" s="153"/>
      <c r="D65" s="154"/>
      <c r="E65" s="154"/>
      <c r="F65" s="155"/>
      <c r="H65" s="158">
        <v>12</v>
      </c>
      <c r="I65" s="69" t="s">
        <v>7</v>
      </c>
      <c r="J65" s="153"/>
      <c r="K65" s="154"/>
      <c r="L65" s="154"/>
      <c r="M65" s="155"/>
    </row>
    <row r="66" spans="1:13" ht="15" thickBot="1">
      <c r="A66" s="159"/>
      <c r="B66" s="70" t="s">
        <v>8</v>
      </c>
      <c r="C66" s="71" t="s">
        <v>9</v>
      </c>
      <c r="D66" s="71" t="s">
        <v>10</v>
      </c>
      <c r="E66" s="72" t="s">
        <v>4</v>
      </c>
      <c r="F66" s="73" t="s">
        <v>11</v>
      </c>
      <c r="H66" s="159"/>
      <c r="I66" s="70" t="s">
        <v>8</v>
      </c>
      <c r="J66" s="71" t="s">
        <v>9</v>
      </c>
      <c r="K66" s="71" t="s">
        <v>10</v>
      </c>
      <c r="L66" s="72" t="s">
        <v>4</v>
      </c>
      <c r="M66" s="73" t="s">
        <v>11</v>
      </c>
    </row>
    <row r="67" spans="1:13">
      <c r="A67" s="66">
        <v>1</v>
      </c>
      <c r="B67" s="6"/>
      <c r="C67" s="7" t="e">
        <f>VLOOKUP(B67,BDD!$A:$E,2,FALSE)</f>
        <v>#N/A</v>
      </c>
      <c r="D67" s="7" t="e">
        <f>VLOOKUP(B67,BDD!$A:$E,3,FALSE)</f>
        <v>#N/A</v>
      </c>
      <c r="E67" s="15" t="e">
        <f>VLOOKUP(B67,BDD!$A:$E,4,FALSE)</f>
        <v>#N/A</v>
      </c>
      <c r="F67" s="8" t="e">
        <f>VLOOKUP(B67,BDD!$A:$E,5,FALSE)</f>
        <v>#N/A</v>
      </c>
      <c r="H67" s="66">
        <v>1</v>
      </c>
      <c r="I67" s="6"/>
      <c r="J67" s="7" t="e">
        <f>VLOOKUP(I67,BDD!$A:$E,2,FALSE)</f>
        <v>#N/A</v>
      </c>
      <c r="K67" s="7" t="e">
        <f>VLOOKUP(I67,BDD!$A:$E,3,FALSE)</f>
        <v>#N/A</v>
      </c>
      <c r="L67" s="15" t="e">
        <f>VLOOKUP(I67,BDD!$A:$E,4,FALSE)</f>
        <v>#N/A</v>
      </c>
      <c r="M67" s="8" t="e">
        <f>VLOOKUP(I67,BDD!$A:$E,5,FALSE)</f>
        <v>#N/A</v>
      </c>
    </row>
    <row r="68" spans="1:13">
      <c r="A68" s="67">
        <v>2</v>
      </c>
      <c r="B68" s="9"/>
      <c r="C68" s="10" t="e">
        <f>VLOOKUP(B68,BDD!$A:$E,2,FALSE)</f>
        <v>#N/A</v>
      </c>
      <c r="D68" s="10" t="e">
        <f>VLOOKUP(B68,BDD!$A:$E,3,FALSE)</f>
        <v>#N/A</v>
      </c>
      <c r="E68" s="16" t="e">
        <f>VLOOKUP(B68,BDD!$A:$E,4,FALSE)</f>
        <v>#N/A</v>
      </c>
      <c r="F68" s="11" t="e">
        <f>VLOOKUP(B68,BDD!$A:$E,5,FALSE)</f>
        <v>#N/A</v>
      </c>
      <c r="H68" s="67">
        <v>2</v>
      </c>
      <c r="I68" s="9"/>
      <c r="J68" s="10" t="e">
        <f>VLOOKUP(I68,BDD!$A:$E,2,FALSE)</f>
        <v>#N/A</v>
      </c>
      <c r="K68" s="10" t="e">
        <f>VLOOKUP(I68,BDD!$A:$E,3,FALSE)</f>
        <v>#N/A</v>
      </c>
      <c r="L68" s="16" t="e">
        <f>VLOOKUP(I68,BDD!$A:$E,4,FALSE)</f>
        <v>#N/A</v>
      </c>
      <c r="M68" s="11" t="e">
        <f>VLOOKUP(I68,BDD!$A:$E,5,FALSE)</f>
        <v>#N/A</v>
      </c>
    </row>
    <row r="69" spans="1:13">
      <c r="A69" s="67">
        <v>3</v>
      </c>
      <c r="B69" s="9"/>
      <c r="C69" s="10" t="e">
        <f>VLOOKUP(B69,BDD!$A:$E,2,FALSE)</f>
        <v>#N/A</v>
      </c>
      <c r="D69" s="10" t="e">
        <f>VLOOKUP(B69,BDD!$A:$E,3,FALSE)</f>
        <v>#N/A</v>
      </c>
      <c r="E69" s="16" t="e">
        <f>VLOOKUP(B69,BDD!$A:$E,4,FALSE)</f>
        <v>#N/A</v>
      </c>
      <c r="F69" s="11" t="e">
        <f>VLOOKUP(B69,BDD!$A:$E,5,FALSE)</f>
        <v>#N/A</v>
      </c>
      <c r="H69" s="67">
        <v>3</v>
      </c>
      <c r="I69" s="9"/>
      <c r="J69" s="10" t="e">
        <f>VLOOKUP(I69,BDD!$A:$E,2,FALSE)</f>
        <v>#N/A</v>
      </c>
      <c r="K69" s="10" t="e">
        <f>VLOOKUP(I69,BDD!$A:$E,3,FALSE)</f>
        <v>#N/A</v>
      </c>
      <c r="L69" s="16" t="e">
        <f>VLOOKUP(I69,BDD!$A:$E,4,FALSE)</f>
        <v>#N/A</v>
      </c>
      <c r="M69" s="11" t="e">
        <f>VLOOKUP(I69,BDD!$A:$E,5,FALSE)</f>
        <v>#N/A</v>
      </c>
    </row>
    <row r="70" spans="1:13">
      <c r="A70" s="67">
        <v>4</v>
      </c>
      <c r="B70" s="9"/>
      <c r="C70" s="10" t="e">
        <f>VLOOKUP(B70,BDD!$A:$E,2,FALSE)</f>
        <v>#N/A</v>
      </c>
      <c r="D70" s="10" t="e">
        <f>VLOOKUP(B70,BDD!$A:$E,3,FALSE)</f>
        <v>#N/A</v>
      </c>
      <c r="E70" s="16" t="e">
        <f>VLOOKUP(B70,BDD!$A:$E,4,FALSE)</f>
        <v>#N/A</v>
      </c>
      <c r="F70" s="11" t="e">
        <f>VLOOKUP(B70,BDD!$A:$E,5,FALSE)</f>
        <v>#N/A</v>
      </c>
      <c r="H70" s="67">
        <v>4</v>
      </c>
      <c r="I70" s="9"/>
      <c r="J70" s="10" t="e">
        <f>VLOOKUP(I70,BDD!$A:$E,2,FALSE)</f>
        <v>#N/A</v>
      </c>
      <c r="K70" s="10" t="e">
        <f>VLOOKUP(I70,BDD!$A:$E,3,FALSE)</f>
        <v>#N/A</v>
      </c>
      <c r="L70" s="16" t="e">
        <f>VLOOKUP(I70,BDD!$A:$E,4,FALSE)</f>
        <v>#N/A</v>
      </c>
      <c r="M70" s="11" t="e">
        <f>VLOOKUP(I70,BDD!$A:$E,5,FALSE)</f>
        <v>#N/A</v>
      </c>
    </row>
    <row r="71" spans="1:13">
      <c r="A71" s="67">
        <v>5</v>
      </c>
      <c r="B71" s="9"/>
      <c r="C71" s="10" t="e">
        <f>VLOOKUP(B71,BDD!$A:$E,2,FALSE)</f>
        <v>#N/A</v>
      </c>
      <c r="D71" s="10" t="e">
        <f>VLOOKUP(B71,BDD!$A:$E,3,FALSE)</f>
        <v>#N/A</v>
      </c>
      <c r="E71" s="16" t="e">
        <f>VLOOKUP(B71,BDD!$A:$E,4,FALSE)</f>
        <v>#N/A</v>
      </c>
      <c r="F71" s="11" t="e">
        <f>VLOOKUP(B71,BDD!$A:$E,5,FALSE)</f>
        <v>#N/A</v>
      </c>
      <c r="H71" s="67">
        <v>5</v>
      </c>
      <c r="I71" s="9"/>
      <c r="J71" s="10" t="e">
        <f>VLOOKUP(I71,BDD!$A:$E,2,FALSE)</f>
        <v>#N/A</v>
      </c>
      <c r="K71" s="10" t="e">
        <f>VLOOKUP(I71,BDD!$A:$E,3,FALSE)</f>
        <v>#N/A</v>
      </c>
      <c r="L71" s="16" t="e">
        <f>VLOOKUP(I71,BDD!$A:$E,4,FALSE)</f>
        <v>#N/A</v>
      </c>
      <c r="M71" s="11" t="e">
        <f>VLOOKUP(I71,BDD!$A:$E,5,FALSE)</f>
        <v>#N/A</v>
      </c>
    </row>
    <row r="72" spans="1:13">
      <c r="A72" s="67">
        <v>6</v>
      </c>
      <c r="B72" s="9"/>
      <c r="C72" s="10" t="e">
        <f>VLOOKUP(B72,BDD!$A:$E,2,FALSE)</f>
        <v>#N/A</v>
      </c>
      <c r="D72" s="10" t="e">
        <f>VLOOKUP(B72,BDD!$A:$E,3,FALSE)</f>
        <v>#N/A</v>
      </c>
      <c r="E72" s="16" t="e">
        <f>VLOOKUP(B72,BDD!$A:$E,4,FALSE)</f>
        <v>#N/A</v>
      </c>
      <c r="F72" s="11" t="e">
        <f>VLOOKUP(B72,BDD!$A:$E,5,FALSE)</f>
        <v>#N/A</v>
      </c>
      <c r="H72" s="67">
        <v>6</v>
      </c>
      <c r="I72" s="9"/>
      <c r="J72" s="10" t="e">
        <f>VLOOKUP(I72,BDD!$A:$E,2,FALSE)</f>
        <v>#N/A</v>
      </c>
      <c r="K72" s="10" t="e">
        <f>VLOOKUP(I72,BDD!$A:$E,3,FALSE)</f>
        <v>#N/A</v>
      </c>
      <c r="L72" s="16" t="e">
        <f>VLOOKUP(I72,BDD!$A:$E,4,FALSE)</f>
        <v>#N/A</v>
      </c>
      <c r="M72" s="11" t="e">
        <f>VLOOKUP(I72,BDD!$A:$E,5,FALSE)</f>
        <v>#N/A</v>
      </c>
    </row>
    <row r="73" spans="1:13">
      <c r="A73" s="67">
        <v>7</v>
      </c>
      <c r="B73" s="9"/>
      <c r="C73" s="10" t="e">
        <f>VLOOKUP(B73,BDD!$A:$E,2,FALSE)</f>
        <v>#N/A</v>
      </c>
      <c r="D73" s="10" t="e">
        <f>VLOOKUP(B73,BDD!$A:$E,3,FALSE)</f>
        <v>#N/A</v>
      </c>
      <c r="E73" s="16" t="e">
        <f>VLOOKUP(B73,BDD!$A:$E,4,FALSE)</f>
        <v>#N/A</v>
      </c>
      <c r="F73" s="11" t="e">
        <f>VLOOKUP(B73,BDD!$A:$E,5,FALSE)</f>
        <v>#N/A</v>
      </c>
      <c r="H73" s="67">
        <v>7</v>
      </c>
      <c r="I73" s="9"/>
      <c r="J73" s="10" t="e">
        <f>VLOOKUP(I73,BDD!$A:$E,2,FALSE)</f>
        <v>#N/A</v>
      </c>
      <c r="K73" s="10" t="e">
        <f>VLOOKUP(I73,BDD!$A:$E,3,FALSE)</f>
        <v>#N/A</v>
      </c>
      <c r="L73" s="16" t="e">
        <f>VLOOKUP(I73,BDD!$A:$E,4,FALSE)</f>
        <v>#N/A</v>
      </c>
      <c r="M73" s="11" t="e">
        <f>VLOOKUP(I73,BDD!$A:$E,5,FALSE)</f>
        <v>#N/A</v>
      </c>
    </row>
    <row r="74" spans="1:13">
      <c r="A74" s="67">
        <v>8</v>
      </c>
      <c r="B74" s="9"/>
      <c r="C74" s="10" t="e">
        <f>VLOOKUP(B74,BDD!$A:$E,2,FALSE)</f>
        <v>#N/A</v>
      </c>
      <c r="D74" s="10" t="e">
        <f>VLOOKUP(B74,BDD!$A:$E,3,FALSE)</f>
        <v>#N/A</v>
      </c>
      <c r="E74" s="16" t="e">
        <f>VLOOKUP(B74,BDD!$A:$E,4,FALSE)</f>
        <v>#N/A</v>
      </c>
      <c r="F74" s="11" t="e">
        <f>VLOOKUP(B74,BDD!$A:$E,5,FALSE)</f>
        <v>#N/A</v>
      </c>
      <c r="H74" s="67">
        <v>8</v>
      </c>
      <c r="I74" s="9"/>
      <c r="J74" s="10" t="e">
        <f>VLOOKUP(I74,BDD!$A:$E,2,FALSE)</f>
        <v>#N/A</v>
      </c>
      <c r="K74" s="10" t="e">
        <f>VLOOKUP(I74,BDD!$A:$E,3,FALSE)</f>
        <v>#N/A</v>
      </c>
      <c r="L74" s="16" t="e">
        <f>VLOOKUP(I74,BDD!$A:$E,4,FALSE)</f>
        <v>#N/A</v>
      </c>
      <c r="M74" s="11" t="e">
        <f>VLOOKUP(I74,BDD!$A:$E,5,FALSE)</f>
        <v>#N/A</v>
      </c>
    </row>
    <row r="75" spans="1:13" ht="15" thickBot="1">
      <c r="A75" s="68">
        <v>9</v>
      </c>
      <c r="B75" s="12"/>
      <c r="C75" s="13" t="e">
        <f>VLOOKUP(B75,BDD!$A:$E,2,FALSE)</f>
        <v>#N/A</v>
      </c>
      <c r="D75" s="13" t="e">
        <f>VLOOKUP(B75,BDD!$A:$E,3,FALSE)</f>
        <v>#N/A</v>
      </c>
      <c r="E75" s="17" t="e">
        <f>VLOOKUP(B75,BDD!$A:$E,4,FALSE)</f>
        <v>#N/A</v>
      </c>
      <c r="F75" s="14" t="e">
        <f>VLOOKUP(B75,BDD!$A:$E,5,FALSE)</f>
        <v>#N/A</v>
      </c>
      <c r="H75" s="68">
        <v>9</v>
      </c>
      <c r="I75" s="12"/>
      <c r="J75" s="13" t="e">
        <f>VLOOKUP(I75,BDD!$A:$E,2,FALSE)</f>
        <v>#N/A</v>
      </c>
      <c r="K75" s="13" t="e">
        <f>VLOOKUP(I75,BDD!$A:$E,3,FALSE)</f>
        <v>#N/A</v>
      </c>
      <c r="L75" s="17" t="e">
        <f>VLOOKUP(I75,BDD!$A:$E,4,FALSE)</f>
        <v>#N/A</v>
      </c>
      <c r="M75" s="14" t="e">
        <f>VLOOKUP(I75,BDD!$A:$E,5,FALSE)</f>
        <v>#N/A</v>
      </c>
    </row>
    <row r="76" spans="1:13" ht="15" thickBot="1"/>
    <row r="77" spans="1:13" ht="15" thickBot="1">
      <c r="A77" s="158">
        <v>13</v>
      </c>
      <c r="B77" s="69" t="s">
        <v>7</v>
      </c>
      <c r="C77" s="153"/>
      <c r="D77" s="154"/>
      <c r="E77" s="154"/>
      <c r="F77" s="155"/>
      <c r="H77" s="158">
        <v>14</v>
      </c>
      <c r="I77" s="69" t="s">
        <v>7</v>
      </c>
      <c r="J77" s="153"/>
      <c r="K77" s="154"/>
      <c r="L77" s="154"/>
      <c r="M77" s="155"/>
    </row>
    <row r="78" spans="1:13" ht="15" thickBot="1">
      <c r="A78" s="159"/>
      <c r="B78" s="70" t="s">
        <v>8</v>
      </c>
      <c r="C78" s="71" t="s">
        <v>9</v>
      </c>
      <c r="D78" s="71" t="s">
        <v>10</v>
      </c>
      <c r="E78" s="72" t="s">
        <v>4</v>
      </c>
      <c r="F78" s="73" t="s">
        <v>11</v>
      </c>
      <c r="H78" s="159"/>
      <c r="I78" s="70" t="s">
        <v>8</v>
      </c>
      <c r="J78" s="71" t="s">
        <v>9</v>
      </c>
      <c r="K78" s="71" t="s">
        <v>10</v>
      </c>
      <c r="L78" s="72" t="s">
        <v>4</v>
      </c>
      <c r="M78" s="73" t="s">
        <v>11</v>
      </c>
    </row>
    <row r="79" spans="1:13">
      <c r="A79" s="66">
        <v>1</v>
      </c>
      <c r="B79" s="6"/>
      <c r="C79" s="7" t="e">
        <f>VLOOKUP(B79,BDD!$A:$E,2,FALSE)</f>
        <v>#N/A</v>
      </c>
      <c r="D79" s="7" t="e">
        <f>VLOOKUP(B79,BDD!$A:$E,3,FALSE)</f>
        <v>#N/A</v>
      </c>
      <c r="E79" s="15" t="e">
        <f>VLOOKUP(B79,BDD!$A:$E,4,FALSE)</f>
        <v>#N/A</v>
      </c>
      <c r="F79" s="8" t="e">
        <f>VLOOKUP(B79,BDD!$A:$E,5,FALSE)</f>
        <v>#N/A</v>
      </c>
      <c r="H79" s="66">
        <v>1</v>
      </c>
      <c r="I79" s="6"/>
      <c r="J79" s="7" t="e">
        <f>VLOOKUP(I79,BDD!$A:$E,2,FALSE)</f>
        <v>#N/A</v>
      </c>
      <c r="K79" s="7" t="e">
        <f>VLOOKUP(I79,BDD!$A:$E,3,FALSE)</f>
        <v>#N/A</v>
      </c>
      <c r="L79" s="15" t="e">
        <f>VLOOKUP(I79,BDD!$A:$E,4,FALSE)</f>
        <v>#N/A</v>
      </c>
      <c r="M79" s="8" t="e">
        <f>VLOOKUP(I79,BDD!$A:$E,5,FALSE)</f>
        <v>#N/A</v>
      </c>
    </row>
    <row r="80" spans="1:13">
      <c r="A80" s="67">
        <v>2</v>
      </c>
      <c r="B80" s="9"/>
      <c r="C80" s="10" t="e">
        <f>VLOOKUP(B80,BDD!$A:$E,2,FALSE)</f>
        <v>#N/A</v>
      </c>
      <c r="D80" s="10" t="e">
        <f>VLOOKUP(B80,BDD!$A:$E,3,FALSE)</f>
        <v>#N/A</v>
      </c>
      <c r="E80" s="16" t="e">
        <f>VLOOKUP(B80,BDD!$A:$E,4,FALSE)</f>
        <v>#N/A</v>
      </c>
      <c r="F80" s="11" t="e">
        <f>VLOOKUP(B80,BDD!$A:$E,5,FALSE)</f>
        <v>#N/A</v>
      </c>
      <c r="H80" s="67">
        <v>2</v>
      </c>
      <c r="I80" s="9"/>
      <c r="J80" s="10" t="e">
        <f>VLOOKUP(I80,BDD!$A:$E,2,FALSE)</f>
        <v>#N/A</v>
      </c>
      <c r="K80" s="10" t="e">
        <f>VLOOKUP(I80,BDD!$A:$E,3,FALSE)</f>
        <v>#N/A</v>
      </c>
      <c r="L80" s="16" t="e">
        <f>VLOOKUP(I80,BDD!$A:$E,4,FALSE)</f>
        <v>#N/A</v>
      </c>
      <c r="M80" s="11" t="e">
        <f>VLOOKUP(I80,BDD!$A:$E,5,FALSE)</f>
        <v>#N/A</v>
      </c>
    </row>
    <row r="81" spans="1:13">
      <c r="A81" s="67">
        <v>3</v>
      </c>
      <c r="B81" s="9"/>
      <c r="C81" s="10" t="e">
        <f>VLOOKUP(B81,BDD!$A:$E,2,FALSE)</f>
        <v>#N/A</v>
      </c>
      <c r="D81" s="10" t="e">
        <f>VLOOKUP(B81,BDD!$A:$E,3,FALSE)</f>
        <v>#N/A</v>
      </c>
      <c r="E81" s="16" t="e">
        <f>VLOOKUP(B81,BDD!$A:$E,4,FALSE)</f>
        <v>#N/A</v>
      </c>
      <c r="F81" s="11" t="e">
        <f>VLOOKUP(B81,BDD!$A:$E,5,FALSE)</f>
        <v>#N/A</v>
      </c>
      <c r="H81" s="67">
        <v>3</v>
      </c>
      <c r="I81" s="9"/>
      <c r="J81" s="10" t="e">
        <f>VLOOKUP(I81,BDD!$A:$E,2,FALSE)</f>
        <v>#N/A</v>
      </c>
      <c r="K81" s="10" t="e">
        <f>VLOOKUP(I81,BDD!$A:$E,3,FALSE)</f>
        <v>#N/A</v>
      </c>
      <c r="L81" s="16" t="e">
        <f>VLOOKUP(I81,BDD!$A:$E,4,FALSE)</f>
        <v>#N/A</v>
      </c>
      <c r="M81" s="11" t="e">
        <f>VLOOKUP(I81,BDD!$A:$E,5,FALSE)</f>
        <v>#N/A</v>
      </c>
    </row>
    <row r="82" spans="1:13">
      <c r="A82" s="67">
        <v>4</v>
      </c>
      <c r="B82" s="9"/>
      <c r="C82" s="10" t="e">
        <f>VLOOKUP(B82,BDD!$A:$E,2,FALSE)</f>
        <v>#N/A</v>
      </c>
      <c r="D82" s="10" t="e">
        <f>VLOOKUP(B82,BDD!$A:$E,3,FALSE)</f>
        <v>#N/A</v>
      </c>
      <c r="E82" s="16" t="e">
        <f>VLOOKUP(B82,BDD!$A:$E,4,FALSE)</f>
        <v>#N/A</v>
      </c>
      <c r="F82" s="11" t="e">
        <f>VLOOKUP(B82,BDD!$A:$E,5,FALSE)</f>
        <v>#N/A</v>
      </c>
      <c r="H82" s="67">
        <v>4</v>
      </c>
      <c r="I82" s="9"/>
      <c r="J82" s="10" t="e">
        <f>VLOOKUP(I82,BDD!$A:$E,2,FALSE)</f>
        <v>#N/A</v>
      </c>
      <c r="K82" s="10" t="e">
        <f>VLOOKUP(I82,BDD!$A:$E,3,FALSE)</f>
        <v>#N/A</v>
      </c>
      <c r="L82" s="16" t="e">
        <f>VLOOKUP(I82,BDD!$A:$E,4,FALSE)</f>
        <v>#N/A</v>
      </c>
      <c r="M82" s="11" t="e">
        <f>VLOOKUP(I82,BDD!$A:$E,5,FALSE)</f>
        <v>#N/A</v>
      </c>
    </row>
    <row r="83" spans="1:13">
      <c r="A83" s="67">
        <v>5</v>
      </c>
      <c r="B83" s="9"/>
      <c r="C83" s="10" t="e">
        <f>VLOOKUP(B83,BDD!$A:$E,2,FALSE)</f>
        <v>#N/A</v>
      </c>
      <c r="D83" s="10" t="e">
        <f>VLOOKUP(B83,BDD!$A:$E,3,FALSE)</f>
        <v>#N/A</v>
      </c>
      <c r="E83" s="16" t="e">
        <f>VLOOKUP(B83,BDD!$A:$E,4,FALSE)</f>
        <v>#N/A</v>
      </c>
      <c r="F83" s="11" t="e">
        <f>VLOOKUP(B83,BDD!$A:$E,5,FALSE)</f>
        <v>#N/A</v>
      </c>
      <c r="H83" s="67">
        <v>5</v>
      </c>
      <c r="I83" s="9"/>
      <c r="J83" s="10" t="e">
        <f>VLOOKUP(I83,BDD!$A:$E,2,FALSE)</f>
        <v>#N/A</v>
      </c>
      <c r="K83" s="10" t="e">
        <f>VLOOKUP(I83,BDD!$A:$E,3,FALSE)</f>
        <v>#N/A</v>
      </c>
      <c r="L83" s="16" t="e">
        <f>VLOOKUP(I83,BDD!$A:$E,4,FALSE)</f>
        <v>#N/A</v>
      </c>
      <c r="M83" s="11" t="e">
        <f>VLOOKUP(I83,BDD!$A:$E,5,FALSE)</f>
        <v>#N/A</v>
      </c>
    </row>
    <row r="84" spans="1:13">
      <c r="A84" s="67">
        <v>6</v>
      </c>
      <c r="B84" s="9"/>
      <c r="C84" s="10" t="e">
        <f>VLOOKUP(B84,BDD!$A:$E,2,FALSE)</f>
        <v>#N/A</v>
      </c>
      <c r="D84" s="10" t="e">
        <f>VLOOKUP(B84,BDD!$A:$E,3,FALSE)</f>
        <v>#N/A</v>
      </c>
      <c r="E84" s="16" t="e">
        <f>VLOOKUP(B84,BDD!$A:$E,4,FALSE)</f>
        <v>#N/A</v>
      </c>
      <c r="F84" s="11" t="e">
        <f>VLOOKUP(B84,BDD!$A:$E,5,FALSE)</f>
        <v>#N/A</v>
      </c>
      <c r="H84" s="67">
        <v>6</v>
      </c>
      <c r="I84" s="9"/>
      <c r="J84" s="10" t="e">
        <f>VLOOKUP(I84,BDD!$A:$E,2,FALSE)</f>
        <v>#N/A</v>
      </c>
      <c r="K84" s="10" t="e">
        <f>VLOOKUP(I84,BDD!$A:$E,3,FALSE)</f>
        <v>#N/A</v>
      </c>
      <c r="L84" s="16" t="e">
        <f>VLOOKUP(I84,BDD!$A:$E,4,FALSE)</f>
        <v>#N/A</v>
      </c>
      <c r="M84" s="11" t="e">
        <f>VLOOKUP(I84,BDD!$A:$E,5,FALSE)</f>
        <v>#N/A</v>
      </c>
    </row>
    <row r="85" spans="1:13">
      <c r="A85" s="67">
        <v>7</v>
      </c>
      <c r="B85" s="9"/>
      <c r="C85" s="10" t="e">
        <f>VLOOKUP(B85,BDD!$A:$E,2,FALSE)</f>
        <v>#N/A</v>
      </c>
      <c r="D85" s="10" t="e">
        <f>VLOOKUP(B85,BDD!$A:$E,3,FALSE)</f>
        <v>#N/A</v>
      </c>
      <c r="E85" s="16" t="e">
        <f>VLOOKUP(B85,BDD!$A:$E,4,FALSE)</f>
        <v>#N/A</v>
      </c>
      <c r="F85" s="11" t="e">
        <f>VLOOKUP(B85,BDD!$A:$E,5,FALSE)</f>
        <v>#N/A</v>
      </c>
      <c r="H85" s="67">
        <v>7</v>
      </c>
      <c r="I85" s="9"/>
      <c r="J85" s="10" t="e">
        <f>VLOOKUP(I85,BDD!$A:$E,2,FALSE)</f>
        <v>#N/A</v>
      </c>
      <c r="K85" s="10" t="e">
        <f>VLOOKUP(I85,BDD!$A:$E,3,FALSE)</f>
        <v>#N/A</v>
      </c>
      <c r="L85" s="16" t="e">
        <f>VLOOKUP(I85,BDD!$A:$E,4,FALSE)</f>
        <v>#N/A</v>
      </c>
      <c r="M85" s="11" t="e">
        <f>VLOOKUP(I85,BDD!$A:$E,5,FALSE)</f>
        <v>#N/A</v>
      </c>
    </row>
    <row r="86" spans="1:13">
      <c r="A86" s="67">
        <v>8</v>
      </c>
      <c r="B86" s="9"/>
      <c r="C86" s="10" t="e">
        <f>VLOOKUP(B86,BDD!$A:$E,2,FALSE)</f>
        <v>#N/A</v>
      </c>
      <c r="D86" s="10" t="e">
        <f>VLOOKUP(B86,BDD!$A:$E,3,FALSE)</f>
        <v>#N/A</v>
      </c>
      <c r="E86" s="16" t="e">
        <f>VLOOKUP(B86,BDD!$A:$E,4,FALSE)</f>
        <v>#N/A</v>
      </c>
      <c r="F86" s="11" t="e">
        <f>VLOOKUP(B86,BDD!$A:$E,5,FALSE)</f>
        <v>#N/A</v>
      </c>
      <c r="H86" s="67">
        <v>8</v>
      </c>
      <c r="I86" s="9"/>
      <c r="J86" s="10" t="e">
        <f>VLOOKUP(I86,BDD!$A:$E,2,FALSE)</f>
        <v>#N/A</v>
      </c>
      <c r="K86" s="10" t="e">
        <f>VLOOKUP(I86,BDD!$A:$E,3,FALSE)</f>
        <v>#N/A</v>
      </c>
      <c r="L86" s="16" t="e">
        <f>VLOOKUP(I86,BDD!$A:$E,4,FALSE)</f>
        <v>#N/A</v>
      </c>
      <c r="M86" s="11" t="e">
        <f>VLOOKUP(I86,BDD!$A:$E,5,FALSE)</f>
        <v>#N/A</v>
      </c>
    </row>
    <row r="87" spans="1:13" ht="15" thickBot="1">
      <c r="A87" s="68">
        <v>9</v>
      </c>
      <c r="B87" s="12"/>
      <c r="C87" s="13" t="e">
        <f>VLOOKUP(B87,BDD!$A:$E,2,FALSE)</f>
        <v>#N/A</v>
      </c>
      <c r="D87" s="13" t="e">
        <f>VLOOKUP(B87,BDD!$A:$E,3,FALSE)</f>
        <v>#N/A</v>
      </c>
      <c r="E87" s="17" t="e">
        <f>VLOOKUP(B87,BDD!$A:$E,4,FALSE)</f>
        <v>#N/A</v>
      </c>
      <c r="F87" s="14" t="e">
        <f>VLOOKUP(B87,BDD!$A:$E,5,FALSE)</f>
        <v>#N/A</v>
      </c>
      <c r="H87" s="68">
        <v>9</v>
      </c>
      <c r="I87" s="12"/>
      <c r="J87" s="13" t="e">
        <f>VLOOKUP(I87,BDD!$A:$E,2,FALSE)</f>
        <v>#N/A</v>
      </c>
      <c r="K87" s="13" t="e">
        <f>VLOOKUP(I87,BDD!$A:$E,3,FALSE)</f>
        <v>#N/A</v>
      </c>
      <c r="L87" s="17" t="e">
        <f>VLOOKUP(I87,BDD!$A:$E,4,FALSE)</f>
        <v>#N/A</v>
      </c>
      <c r="M87" s="14" t="e">
        <f>VLOOKUP(I87,BDD!$A:$E,5,FALSE)</f>
        <v>#N/A</v>
      </c>
    </row>
    <row r="88" spans="1:13" ht="15" thickBot="1"/>
    <row r="89" spans="1:13" ht="15" thickBot="1">
      <c r="A89" s="158">
        <v>15</v>
      </c>
      <c r="B89" s="69" t="s">
        <v>7</v>
      </c>
      <c r="C89" s="153"/>
      <c r="D89" s="154"/>
      <c r="E89" s="154"/>
      <c r="F89" s="155"/>
      <c r="H89" s="158">
        <v>16</v>
      </c>
      <c r="I89" s="69" t="s">
        <v>7</v>
      </c>
      <c r="J89" s="153"/>
      <c r="K89" s="154"/>
      <c r="L89" s="154"/>
      <c r="M89" s="155"/>
    </row>
    <row r="90" spans="1:13" ht="15" thickBot="1">
      <c r="A90" s="159"/>
      <c r="B90" s="70" t="s">
        <v>8</v>
      </c>
      <c r="C90" s="71" t="s">
        <v>9</v>
      </c>
      <c r="D90" s="71" t="s">
        <v>10</v>
      </c>
      <c r="E90" s="72" t="s">
        <v>4</v>
      </c>
      <c r="F90" s="73" t="s">
        <v>11</v>
      </c>
      <c r="H90" s="159"/>
      <c r="I90" s="70" t="s">
        <v>8</v>
      </c>
      <c r="J90" s="71" t="s">
        <v>9</v>
      </c>
      <c r="K90" s="71" t="s">
        <v>10</v>
      </c>
      <c r="L90" s="72" t="s">
        <v>4</v>
      </c>
      <c r="M90" s="73" t="s">
        <v>11</v>
      </c>
    </row>
    <row r="91" spans="1:13">
      <c r="A91" s="66">
        <v>1</v>
      </c>
      <c r="B91" s="6"/>
      <c r="C91" s="7" t="e">
        <f>VLOOKUP(B91,BDD!$A:$E,2,FALSE)</f>
        <v>#N/A</v>
      </c>
      <c r="D91" s="7" t="e">
        <f>VLOOKUP(B91,BDD!$A:$E,3,FALSE)</f>
        <v>#N/A</v>
      </c>
      <c r="E91" s="15" t="e">
        <f>VLOOKUP(B91,BDD!$A:$E,4,FALSE)</f>
        <v>#N/A</v>
      </c>
      <c r="F91" s="8" t="e">
        <f>VLOOKUP(B91,BDD!$A:$E,5,FALSE)</f>
        <v>#N/A</v>
      </c>
      <c r="H91" s="66">
        <v>1</v>
      </c>
      <c r="I91" s="6"/>
      <c r="J91" s="7" t="e">
        <f>VLOOKUP(I91,BDD!$A:$E,2,FALSE)</f>
        <v>#N/A</v>
      </c>
      <c r="K91" s="7" t="e">
        <f>VLOOKUP(I91,BDD!$A:$E,3,FALSE)</f>
        <v>#N/A</v>
      </c>
      <c r="L91" s="15" t="e">
        <f>VLOOKUP(I91,BDD!$A:$E,4,FALSE)</f>
        <v>#N/A</v>
      </c>
      <c r="M91" s="8" t="e">
        <f>VLOOKUP(I91,BDD!$A:$E,5,FALSE)</f>
        <v>#N/A</v>
      </c>
    </row>
    <row r="92" spans="1:13">
      <c r="A92" s="67">
        <v>2</v>
      </c>
      <c r="B92" s="9"/>
      <c r="C92" s="10" t="e">
        <f>VLOOKUP(B92,BDD!$A:$E,2,FALSE)</f>
        <v>#N/A</v>
      </c>
      <c r="D92" s="10" t="e">
        <f>VLOOKUP(B92,BDD!$A:$E,3,FALSE)</f>
        <v>#N/A</v>
      </c>
      <c r="E92" s="16" t="e">
        <f>VLOOKUP(B92,BDD!$A:$E,4,FALSE)</f>
        <v>#N/A</v>
      </c>
      <c r="F92" s="11" t="e">
        <f>VLOOKUP(B92,BDD!$A:$E,5,FALSE)</f>
        <v>#N/A</v>
      </c>
      <c r="H92" s="67">
        <v>2</v>
      </c>
      <c r="I92" s="9"/>
      <c r="J92" s="10" t="e">
        <f>VLOOKUP(I92,BDD!$A:$E,2,FALSE)</f>
        <v>#N/A</v>
      </c>
      <c r="K92" s="10" t="e">
        <f>VLOOKUP(I92,BDD!$A:$E,3,FALSE)</f>
        <v>#N/A</v>
      </c>
      <c r="L92" s="16" t="e">
        <f>VLOOKUP(I92,BDD!$A:$E,4,FALSE)</f>
        <v>#N/A</v>
      </c>
      <c r="M92" s="11" t="e">
        <f>VLOOKUP(I92,BDD!$A:$E,5,FALSE)</f>
        <v>#N/A</v>
      </c>
    </row>
    <row r="93" spans="1:13">
      <c r="A93" s="67">
        <v>3</v>
      </c>
      <c r="B93" s="9"/>
      <c r="C93" s="10" t="e">
        <f>VLOOKUP(B93,BDD!$A:$E,2,FALSE)</f>
        <v>#N/A</v>
      </c>
      <c r="D93" s="10" t="e">
        <f>VLOOKUP(B93,BDD!$A:$E,3,FALSE)</f>
        <v>#N/A</v>
      </c>
      <c r="E93" s="16" t="e">
        <f>VLOOKUP(B93,BDD!$A:$E,4,FALSE)</f>
        <v>#N/A</v>
      </c>
      <c r="F93" s="11" t="e">
        <f>VLOOKUP(B93,BDD!$A:$E,5,FALSE)</f>
        <v>#N/A</v>
      </c>
      <c r="H93" s="67">
        <v>3</v>
      </c>
      <c r="I93" s="9"/>
      <c r="J93" s="10" t="e">
        <f>VLOOKUP(I93,BDD!$A:$E,2,FALSE)</f>
        <v>#N/A</v>
      </c>
      <c r="K93" s="10" t="e">
        <f>VLOOKUP(I93,BDD!$A:$E,3,FALSE)</f>
        <v>#N/A</v>
      </c>
      <c r="L93" s="16" t="e">
        <f>VLOOKUP(I93,BDD!$A:$E,4,FALSE)</f>
        <v>#N/A</v>
      </c>
      <c r="M93" s="11" t="e">
        <f>VLOOKUP(I93,BDD!$A:$E,5,FALSE)</f>
        <v>#N/A</v>
      </c>
    </row>
    <row r="94" spans="1:13">
      <c r="A94" s="67">
        <v>4</v>
      </c>
      <c r="B94" s="9"/>
      <c r="C94" s="10" t="e">
        <f>VLOOKUP(B94,BDD!$A:$E,2,FALSE)</f>
        <v>#N/A</v>
      </c>
      <c r="D94" s="10" t="e">
        <f>VLOOKUP(B94,BDD!$A:$E,3,FALSE)</f>
        <v>#N/A</v>
      </c>
      <c r="E94" s="16" t="e">
        <f>VLOOKUP(B94,BDD!$A:$E,4,FALSE)</f>
        <v>#N/A</v>
      </c>
      <c r="F94" s="11" t="e">
        <f>VLOOKUP(B94,BDD!$A:$E,5,FALSE)</f>
        <v>#N/A</v>
      </c>
      <c r="H94" s="67">
        <v>4</v>
      </c>
      <c r="I94" s="9"/>
      <c r="J94" s="10" t="e">
        <f>VLOOKUP(I94,BDD!$A:$E,2,FALSE)</f>
        <v>#N/A</v>
      </c>
      <c r="K94" s="10" t="e">
        <f>VLOOKUP(I94,BDD!$A:$E,3,FALSE)</f>
        <v>#N/A</v>
      </c>
      <c r="L94" s="16" t="e">
        <f>VLOOKUP(I94,BDD!$A:$E,4,FALSE)</f>
        <v>#N/A</v>
      </c>
      <c r="M94" s="11" t="e">
        <f>VLOOKUP(I94,BDD!$A:$E,5,FALSE)</f>
        <v>#N/A</v>
      </c>
    </row>
    <row r="95" spans="1:13">
      <c r="A95" s="67">
        <v>5</v>
      </c>
      <c r="B95" s="9"/>
      <c r="C95" s="10" t="e">
        <f>VLOOKUP(B95,BDD!$A:$E,2,FALSE)</f>
        <v>#N/A</v>
      </c>
      <c r="D95" s="10" t="e">
        <f>VLOOKUP(B95,BDD!$A:$E,3,FALSE)</f>
        <v>#N/A</v>
      </c>
      <c r="E95" s="16" t="e">
        <f>VLOOKUP(B95,BDD!$A:$E,4,FALSE)</f>
        <v>#N/A</v>
      </c>
      <c r="F95" s="11" t="e">
        <f>VLOOKUP(B95,BDD!$A:$E,5,FALSE)</f>
        <v>#N/A</v>
      </c>
      <c r="H95" s="67">
        <v>5</v>
      </c>
      <c r="I95" s="9"/>
      <c r="J95" s="10" t="e">
        <f>VLOOKUP(I95,BDD!$A:$E,2,FALSE)</f>
        <v>#N/A</v>
      </c>
      <c r="K95" s="10" t="e">
        <f>VLOOKUP(I95,BDD!$A:$E,3,FALSE)</f>
        <v>#N/A</v>
      </c>
      <c r="L95" s="16" t="e">
        <f>VLOOKUP(I95,BDD!$A:$E,4,FALSE)</f>
        <v>#N/A</v>
      </c>
      <c r="M95" s="11" t="e">
        <f>VLOOKUP(I95,BDD!$A:$E,5,FALSE)</f>
        <v>#N/A</v>
      </c>
    </row>
    <row r="96" spans="1:13">
      <c r="A96" s="67">
        <v>6</v>
      </c>
      <c r="B96" s="9"/>
      <c r="C96" s="10" t="e">
        <f>VLOOKUP(B96,BDD!$A:$E,2,FALSE)</f>
        <v>#N/A</v>
      </c>
      <c r="D96" s="10" t="e">
        <f>VLOOKUP(B96,BDD!$A:$E,3,FALSE)</f>
        <v>#N/A</v>
      </c>
      <c r="E96" s="16" t="e">
        <f>VLOOKUP(B96,BDD!$A:$E,4,FALSE)</f>
        <v>#N/A</v>
      </c>
      <c r="F96" s="11" t="e">
        <f>VLOOKUP(B96,BDD!$A:$E,5,FALSE)</f>
        <v>#N/A</v>
      </c>
      <c r="H96" s="67">
        <v>6</v>
      </c>
      <c r="I96" s="9"/>
      <c r="J96" s="10" t="e">
        <f>VLOOKUP(I96,BDD!$A:$E,2,FALSE)</f>
        <v>#N/A</v>
      </c>
      <c r="K96" s="10" t="e">
        <f>VLOOKUP(I96,BDD!$A:$E,3,FALSE)</f>
        <v>#N/A</v>
      </c>
      <c r="L96" s="16" t="e">
        <f>VLOOKUP(I96,BDD!$A:$E,4,FALSE)</f>
        <v>#N/A</v>
      </c>
      <c r="M96" s="11" t="e">
        <f>VLOOKUP(I96,BDD!$A:$E,5,FALSE)</f>
        <v>#N/A</v>
      </c>
    </row>
    <row r="97" spans="1:13">
      <c r="A97" s="67">
        <v>7</v>
      </c>
      <c r="B97" s="9"/>
      <c r="C97" s="10" t="e">
        <f>VLOOKUP(B97,BDD!$A:$E,2,FALSE)</f>
        <v>#N/A</v>
      </c>
      <c r="D97" s="10" t="e">
        <f>VLOOKUP(B97,BDD!$A:$E,3,FALSE)</f>
        <v>#N/A</v>
      </c>
      <c r="E97" s="16" t="e">
        <f>VLOOKUP(B97,BDD!$A:$E,4,FALSE)</f>
        <v>#N/A</v>
      </c>
      <c r="F97" s="11" t="e">
        <f>VLOOKUP(B97,BDD!$A:$E,5,FALSE)</f>
        <v>#N/A</v>
      </c>
      <c r="H97" s="67">
        <v>7</v>
      </c>
      <c r="I97" s="9"/>
      <c r="J97" s="10" t="e">
        <f>VLOOKUP(I97,BDD!$A:$E,2,FALSE)</f>
        <v>#N/A</v>
      </c>
      <c r="K97" s="10" t="e">
        <f>VLOOKUP(I97,BDD!$A:$E,3,FALSE)</f>
        <v>#N/A</v>
      </c>
      <c r="L97" s="16" t="e">
        <f>VLOOKUP(I97,BDD!$A:$E,4,FALSE)</f>
        <v>#N/A</v>
      </c>
      <c r="M97" s="11" t="e">
        <f>VLOOKUP(I97,BDD!$A:$E,5,FALSE)</f>
        <v>#N/A</v>
      </c>
    </row>
    <row r="98" spans="1:13">
      <c r="A98" s="67">
        <v>8</v>
      </c>
      <c r="B98" s="9"/>
      <c r="C98" s="10" t="e">
        <f>VLOOKUP(B98,BDD!$A:$E,2,FALSE)</f>
        <v>#N/A</v>
      </c>
      <c r="D98" s="10" t="e">
        <f>VLOOKUP(B98,BDD!$A:$E,3,FALSE)</f>
        <v>#N/A</v>
      </c>
      <c r="E98" s="16" t="e">
        <f>VLOOKUP(B98,BDD!$A:$E,4,FALSE)</f>
        <v>#N/A</v>
      </c>
      <c r="F98" s="11" t="e">
        <f>VLOOKUP(B98,BDD!$A:$E,5,FALSE)</f>
        <v>#N/A</v>
      </c>
      <c r="H98" s="67">
        <v>8</v>
      </c>
      <c r="I98" s="9"/>
      <c r="J98" s="10" t="e">
        <f>VLOOKUP(I98,BDD!$A:$E,2,FALSE)</f>
        <v>#N/A</v>
      </c>
      <c r="K98" s="10" t="e">
        <f>VLOOKUP(I98,BDD!$A:$E,3,FALSE)</f>
        <v>#N/A</v>
      </c>
      <c r="L98" s="16" t="e">
        <f>VLOOKUP(I98,BDD!$A:$E,4,FALSE)</f>
        <v>#N/A</v>
      </c>
      <c r="M98" s="11" t="e">
        <f>VLOOKUP(I98,BDD!$A:$E,5,FALSE)</f>
        <v>#N/A</v>
      </c>
    </row>
    <row r="99" spans="1:13" ht="15" thickBot="1">
      <c r="A99" s="68">
        <v>9</v>
      </c>
      <c r="B99" s="12"/>
      <c r="C99" s="13" t="e">
        <f>VLOOKUP(B99,BDD!$A:$E,2,FALSE)</f>
        <v>#N/A</v>
      </c>
      <c r="D99" s="13" t="e">
        <f>VLOOKUP(B99,BDD!$A:$E,3,FALSE)</f>
        <v>#N/A</v>
      </c>
      <c r="E99" s="17" t="e">
        <f>VLOOKUP(B99,BDD!$A:$E,4,FALSE)</f>
        <v>#N/A</v>
      </c>
      <c r="F99" s="14" t="e">
        <f>VLOOKUP(B99,BDD!$A:$E,5,FALSE)</f>
        <v>#N/A</v>
      </c>
      <c r="H99" s="68">
        <v>9</v>
      </c>
      <c r="I99" s="12"/>
      <c r="J99" s="13" t="e">
        <f>VLOOKUP(I99,BDD!$A:$E,2,FALSE)</f>
        <v>#N/A</v>
      </c>
      <c r="K99" s="13" t="e">
        <f>VLOOKUP(I99,BDD!$A:$E,3,FALSE)</f>
        <v>#N/A</v>
      </c>
      <c r="L99" s="17" t="e">
        <f>VLOOKUP(I99,BDD!$A:$E,4,FALSE)</f>
        <v>#N/A</v>
      </c>
      <c r="M99" s="14" t="e">
        <f>VLOOKUP(I99,BDD!$A:$E,5,FALSE)</f>
        <v>#N/A</v>
      </c>
    </row>
    <row r="100" spans="1:13" ht="15" thickBot="1"/>
    <row r="101" spans="1:13" ht="15" thickBot="1">
      <c r="A101" s="158">
        <v>17</v>
      </c>
      <c r="B101" s="69" t="s">
        <v>7</v>
      </c>
      <c r="C101" s="153"/>
      <c r="D101" s="154"/>
      <c r="E101" s="154"/>
      <c r="F101" s="155"/>
      <c r="H101" s="158">
        <v>18</v>
      </c>
      <c r="I101" s="69" t="s">
        <v>7</v>
      </c>
      <c r="J101" s="153"/>
      <c r="K101" s="154"/>
      <c r="L101" s="154"/>
      <c r="M101" s="155"/>
    </row>
    <row r="102" spans="1:13" ht="15" thickBot="1">
      <c r="A102" s="159"/>
      <c r="B102" s="70" t="s">
        <v>8</v>
      </c>
      <c r="C102" s="71" t="s">
        <v>9</v>
      </c>
      <c r="D102" s="71" t="s">
        <v>10</v>
      </c>
      <c r="E102" s="72" t="s">
        <v>4</v>
      </c>
      <c r="F102" s="73" t="s">
        <v>11</v>
      </c>
      <c r="H102" s="159"/>
      <c r="I102" s="70" t="s">
        <v>8</v>
      </c>
      <c r="J102" s="71" t="s">
        <v>9</v>
      </c>
      <c r="K102" s="71" t="s">
        <v>10</v>
      </c>
      <c r="L102" s="72" t="s">
        <v>4</v>
      </c>
      <c r="M102" s="73" t="s">
        <v>11</v>
      </c>
    </row>
    <row r="103" spans="1:13">
      <c r="A103" s="66">
        <v>1</v>
      </c>
      <c r="B103" s="6"/>
      <c r="C103" s="7" t="e">
        <f>VLOOKUP(B103,BDD!$A:$E,2,FALSE)</f>
        <v>#N/A</v>
      </c>
      <c r="D103" s="7" t="e">
        <f>VLOOKUP(B103,BDD!$A:$E,3,FALSE)</f>
        <v>#N/A</v>
      </c>
      <c r="E103" s="15" t="e">
        <f>VLOOKUP(B103,BDD!$A:$E,4,FALSE)</f>
        <v>#N/A</v>
      </c>
      <c r="F103" s="8" t="e">
        <f>VLOOKUP(B103,BDD!$A:$E,5,FALSE)</f>
        <v>#N/A</v>
      </c>
      <c r="H103" s="66">
        <v>1</v>
      </c>
      <c r="I103" s="6"/>
      <c r="J103" s="7" t="e">
        <f>VLOOKUP(I103,BDD!$A:$E,2,FALSE)</f>
        <v>#N/A</v>
      </c>
      <c r="K103" s="7" t="e">
        <f>VLOOKUP(I103,BDD!$A:$E,3,FALSE)</f>
        <v>#N/A</v>
      </c>
      <c r="L103" s="15" t="e">
        <f>VLOOKUP(I103,BDD!$A:$E,4,FALSE)</f>
        <v>#N/A</v>
      </c>
      <c r="M103" s="8" t="e">
        <f>VLOOKUP(I103,BDD!$A:$E,5,FALSE)</f>
        <v>#N/A</v>
      </c>
    </row>
    <row r="104" spans="1:13">
      <c r="A104" s="67">
        <v>2</v>
      </c>
      <c r="B104" s="9"/>
      <c r="C104" s="10" t="e">
        <f>VLOOKUP(B104,BDD!$A:$E,2,FALSE)</f>
        <v>#N/A</v>
      </c>
      <c r="D104" s="10" t="e">
        <f>VLOOKUP(B104,BDD!$A:$E,3,FALSE)</f>
        <v>#N/A</v>
      </c>
      <c r="E104" s="16" t="e">
        <f>VLOOKUP(B104,BDD!$A:$E,4,FALSE)</f>
        <v>#N/A</v>
      </c>
      <c r="F104" s="11" t="e">
        <f>VLOOKUP(B104,BDD!$A:$E,5,FALSE)</f>
        <v>#N/A</v>
      </c>
      <c r="H104" s="67">
        <v>2</v>
      </c>
      <c r="I104" s="9"/>
      <c r="J104" s="10" t="e">
        <f>VLOOKUP(I104,BDD!$A:$E,2,FALSE)</f>
        <v>#N/A</v>
      </c>
      <c r="K104" s="10" t="e">
        <f>VLOOKUP(I104,BDD!$A:$E,3,FALSE)</f>
        <v>#N/A</v>
      </c>
      <c r="L104" s="16" t="e">
        <f>VLOOKUP(I104,BDD!$A:$E,4,FALSE)</f>
        <v>#N/A</v>
      </c>
      <c r="M104" s="11" t="e">
        <f>VLOOKUP(I104,BDD!$A:$E,5,FALSE)</f>
        <v>#N/A</v>
      </c>
    </row>
    <row r="105" spans="1:13">
      <c r="A105" s="67">
        <v>3</v>
      </c>
      <c r="B105" s="9"/>
      <c r="C105" s="10" t="e">
        <f>VLOOKUP(B105,BDD!$A:$E,2,FALSE)</f>
        <v>#N/A</v>
      </c>
      <c r="D105" s="10" t="e">
        <f>VLOOKUP(B105,BDD!$A:$E,3,FALSE)</f>
        <v>#N/A</v>
      </c>
      <c r="E105" s="16" t="e">
        <f>VLOOKUP(B105,BDD!$A:$E,4,FALSE)</f>
        <v>#N/A</v>
      </c>
      <c r="F105" s="11" t="e">
        <f>VLOOKUP(B105,BDD!$A:$E,5,FALSE)</f>
        <v>#N/A</v>
      </c>
      <c r="H105" s="67">
        <v>3</v>
      </c>
      <c r="I105" s="9"/>
      <c r="J105" s="10" t="e">
        <f>VLOOKUP(I105,BDD!$A:$E,2,FALSE)</f>
        <v>#N/A</v>
      </c>
      <c r="K105" s="10" t="e">
        <f>VLOOKUP(I105,BDD!$A:$E,3,FALSE)</f>
        <v>#N/A</v>
      </c>
      <c r="L105" s="16" t="e">
        <f>VLOOKUP(I105,BDD!$A:$E,4,FALSE)</f>
        <v>#N/A</v>
      </c>
      <c r="M105" s="11" t="e">
        <f>VLOOKUP(I105,BDD!$A:$E,5,FALSE)</f>
        <v>#N/A</v>
      </c>
    </row>
    <row r="106" spans="1:13">
      <c r="A106" s="67">
        <v>4</v>
      </c>
      <c r="B106" s="9"/>
      <c r="C106" s="10" t="e">
        <f>VLOOKUP(B106,BDD!$A:$E,2,FALSE)</f>
        <v>#N/A</v>
      </c>
      <c r="D106" s="10" t="e">
        <f>VLOOKUP(B106,BDD!$A:$E,3,FALSE)</f>
        <v>#N/A</v>
      </c>
      <c r="E106" s="16" t="e">
        <f>VLOOKUP(B106,BDD!$A:$E,4,FALSE)</f>
        <v>#N/A</v>
      </c>
      <c r="F106" s="11" t="e">
        <f>VLOOKUP(B106,BDD!$A:$E,5,FALSE)</f>
        <v>#N/A</v>
      </c>
      <c r="H106" s="67">
        <v>4</v>
      </c>
      <c r="I106" s="9"/>
      <c r="J106" s="10" t="e">
        <f>VLOOKUP(I106,BDD!$A:$E,2,FALSE)</f>
        <v>#N/A</v>
      </c>
      <c r="K106" s="10" t="e">
        <f>VLOOKUP(I106,BDD!$A:$E,3,FALSE)</f>
        <v>#N/A</v>
      </c>
      <c r="L106" s="16" t="e">
        <f>VLOOKUP(I106,BDD!$A:$E,4,FALSE)</f>
        <v>#N/A</v>
      </c>
      <c r="M106" s="11" t="e">
        <f>VLOOKUP(I106,BDD!$A:$E,5,FALSE)</f>
        <v>#N/A</v>
      </c>
    </row>
    <row r="107" spans="1:13">
      <c r="A107" s="67">
        <v>5</v>
      </c>
      <c r="B107" s="9"/>
      <c r="C107" s="10" t="e">
        <f>VLOOKUP(B107,BDD!$A:$E,2,FALSE)</f>
        <v>#N/A</v>
      </c>
      <c r="D107" s="10" t="e">
        <f>VLOOKUP(B107,BDD!$A:$E,3,FALSE)</f>
        <v>#N/A</v>
      </c>
      <c r="E107" s="16" t="e">
        <f>VLOOKUP(B107,BDD!$A:$E,4,FALSE)</f>
        <v>#N/A</v>
      </c>
      <c r="F107" s="11" t="e">
        <f>VLOOKUP(B107,BDD!$A:$E,5,FALSE)</f>
        <v>#N/A</v>
      </c>
      <c r="H107" s="67">
        <v>5</v>
      </c>
      <c r="I107" s="9"/>
      <c r="J107" s="10" t="e">
        <f>VLOOKUP(I107,BDD!$A:$E,2,FALSE)</f>
        <v>#N/A</v>
      </c>
      <c r="K107" s="10" t="e">
        <f>VLOOKUP(I107,BDD!$A:$E,3,FALSE)</f>
        <v>#N/A</v>
      </c>
      <c r="L107" s="16" t="e">
        <f>VLOOKUP(I107,BDD!$A:$E,4,FALSE)</f>
        <v>#N/A</v>
      </c>
      <c r="M107" s="11" t="e">
        <f>VLOOKUP(I107,BDD!$A:$E,5,FALSE)</f>
        <v>#N/A</v>
      </c>
    </row>
    <row r="108" spans="1:13">
      <c r="A108" s="67">
        <v>6</v>
      </c>
      <c r="B108" s="9"/>
      <c r="C108" s="10" t="e">
        <f>VLOOKUP(B108,BDD!$A:$E,2,FALSE)</f>
        <v>#N/A</v>
      </c>
      <c r="D108" s="10" t="e">
        <f>VLOOKUP(B108,BDD!$A:$E,3,FALSE)</f>
        <v>#N/A</v>
      </c>
      <c r="E108" s="16" t="e">
        <f>VLOOKUP(B108,BDD!$A:$E,4,FALSE)</f>
        <v>#N/A</v>
      </c>
      <c r="F108" s="11" t="e">
        <f>VLOOKUP(B108,BDD!$A:$E,5,FALSE)</f>
        <v>#N/A</v>
      </c>
      <c r="H108" s="67">
        <v>6</v>
      </c>
      <c r="I108" s="9"/>
      <c r="J108" s="10" t="e">
        <f>VLOOKUP(I108,BDD!$A:$E,2,FALSE)</f>
        <v>#N/A</v>
      </c>
      <c r="K108" s="10" t="e">
        <f>VLOOKUP(I108,BDD!$A:$E,3,FALSE)</f>
        <v>#N/A</v>
      </c>
      <c r="L108" s="16" t="e">
        <f>VLOOKUP(I108,BDD!$A:$E,4,FALSE)</f>
        <v>#N/A</v>
      </c>
      <c r="M108" s="11" t="e">
        <f>VLOOKUP(I108,BDD!$A:$E,5,FALSE)</f>
        <v>#N/A</v>
      </c>
    </row>
    <row r="109" spans="1:13">
      <c r="A109" s="67">
        <v>7</v>
      </c>
      <c r="B109" s="9"/>
      <c r="C109" s="10" t="e">
        <f>VLOOKUP(B109,BDD!$A:$E,2,FALSE)</f>
        <v>#N/A</v>
      </c>
      <c r="D109" s="10" t="e">
        <f>VLOOKUP(B109,BDD!$A:$E,3,FALSE)</f>
        <v>#N/A</v>
      </c>
      <c r="E109" s="16" t="e">
        <f>VLOOKUP(B109,BDD!$A:$E,4,FALSE)</f>
        <v>#N/A</v>
      </c>
      <c r="F109" s="11" t="e">
        <f>VLOOKUP(B109,BDD!$A:$E,5,FALSE)</f>
        <v>#N/A</v>
      </c>
      <c r="H109" s="67">
        <v>7</v>
      </c>
      <c r="I109" s="9"/>
      <c r="J109" s="10" t="e">
        <f>VLOOKUP(I109,BDD!$A:$E,2,FALSE)</f>
        <v>#N/A</v>
      </c>
      <c r="K109" s="10" t="e">
        <f>VLOOKUP(I109,BDD!$A:$E,3,FALSE)</f>
        <v>#N/A</v>
      </c>
      <c r="L109" s="16" t="e">
        <f>VLOOKUP(I109,BDD!$A:$E,4,FALSE)</f>
        <v>#N/A</v>
      </c>
      <c r="M109" s="11" t="e">
        <f>VLOOKUP(I109,BDD!$A:$E,5,FALSE)</f>
        <v>#N/A</v>
      </c>
    </row>
    <row r="110" spans="1:13">
      <c r="A110" s="67">
        <v>8</v>
      </c>
      <c r="B110" s="9"/>
      <c r="C110" s="10" t="e">
        <f>VLOOKUP(B110,BDD!$A:$E,2,FALSE)</f>
        <v>#N/A</v>
      </c>
      <c r="D110" s="10" t="e">
        <f>VLOOKUP(B110,BDD!$A:$E,3,FALSE)</f>
        <v>#N/A</v>
      </c>
      <c r="E110" s="16" t="e">
        <f>VLOOKUP(B110,BDD!$A:$E,4,FALSE)</f>
        <v>#N/A</v>
      </c>
      <c r="F110" s="11" t="e">
        <f>VLOOKUP(B110,BDD!$A:$E,5,FALSE)</f>
        <v>#N/A</v>
      </c>
      <c r="H110" s="67">
        <v>8</v>
      </c>
      <c r="I110" s="9"/>
      <c r="J110" s="10" t="e">
        <f>VLOOKUP(I110,BDD!$A:$E,2,FALSE)</f>
        <v>#N/A</v>
      </c>
      <c r="K110" s="10" t="e">
        <f>VLOOKUP(I110,BDD!$A:$E,3,FALSE)</f>
        <v>#N/A</v>
      </c>
      <c r="L110" s="16" t="e">
        <f>VLOOKUP(I110,BDD!$A:$E,4,FALSE)</f>
        <v>#N/A</v>
      </c>
      <c r="M110" s="11" t="e">
        <f>VLOOKUP(I110,BDD!$A:$E,5,FALSE)</f>
        <v>#N/A</v>
      </c>
    </row>
    <row r="111" spans="1:13" ht="15" thickBot="1">
      <c r="A111" s="68">
        <v>9</v>
      </c>
      <c r="B111" s="12"/>
      <c r="C111" s="13" t="e">
        <f>VLOOKUP(B111,BDD!$A:$E,2,FALSE)</f>
        <v>#N/A</v>
      </c>
      <c r="D111" s="13" t="e">
        <f>VLOOKUP(B111,BDD!$A:$E,3,FALSE)</f>
        <v>#N/A</v>
      </c>
      <c r="E111" s="17" t="e">
        <f>VLOOKUP(B111,BDD!$A:$E,4,FALSE)</f>
        <v>#N/A</v>
      </c>
      <c r="F111" s="14" t="e">
        <f>VLOOKUP(B111,BDD!$A:$E,5,FALSE)</f>
        <v>#N/A</v>
      </c>
      <c r="H111" s="68">
        <v>9</v>
      </c>
      <c r="I111" s="12"/>
      <c r="J111" s="13" t="e">
        <f>VLOOKUP(I111,BDD!$A:$E,2,FALSE)</f>
        <v>#N/A</v>
      </c>
      <c r="K111" s="13" t="e">
        <f>VLOOKUP(I111,BDD!$A:$E,3,FALSE)</f>
        <v>#N/A</v>
      </c>
      <c r="L111" s="17" t="e">
        <f>VLOOKUP(I111,BDD!$A:$E,4,FALSE)</f>
        <v>#N/A</v>
      </c>
      <c r="M111" s="14" t="e">
        <f>VLOOKUP(I111,BDD!$A:$E,5,FALSE)</f>
        <v>#N/A</v>
      </c>
    </row>
  </sheetData>
  <mergeCells count="38">
    <mergeCell ref="A89:A90"/>
    <mergeCell ref="C89:F89"/>
    <mergeCell ref="H89:H90"/>
    <mergeCell ref="J89:M89"/>
    <mergeCell ref="A101:A102"/>
    <mergeCell ref="C101:F101"/>
    <mergeCell ref="H101:H102"/>
    <mergeCell ref="J101:M101"/>
    <mergeCell ref="A65:A66"/>
    <mergeCell ref="C65:F65"/>
    <mergeCell ref="H65:H66"/>
    <mergeCell ref="J65:M65"/>
    <mergeCell ref="A77:A78"/>
    <mergeCell ref="C77:F77"/>
    <mergeCell ref="H77:H78"/>
    <mergeCell ref="J77:M77"/>
    <mergeCell ref="A41:A42"/>
    <mergeCell ref="C41:F41"/>
    <mergeCell ref="H41:H42"/>
    <mergeCell ref="J41:M41"/>
    <mergeCell ref="A53:A54"/>
    <mergeCell ref="C53:F53"/>
    <mergeCell ref="H53:H54"/>
    <mergeCell ref="J53:M53"/>
    <mergeCell ref="A17:A18"/>
    <mergeCell ref="C17:F17"/>
    <mergeCell ref="H17:H18"/>
    <mergeCell ref="J17:M17"/>
    <mergeCell ref="A29:A30"/>
    <mergeCell ref="C29:F29"/>
    <mergeCell ref="H29:H30"/>
    <mergeCell ref="J29:M29"/>
    <mergeCell ref="A1:M1"/>
    <mergeCell ref="A3:M3"/>
    <mergeCell ref="A5:A6"/>
    <mergeCell ref="C5:F5"/>
    <mergeCell ref="H5:H6"/>
    <mergeCell ref="J5:M5"/>
  </mergeCells>
  <hyperlinks>
    <hyperlink ref="A1:M1" location="ACCUEIL!A1" display="ACCUEIL!A1" xr:uid="{00000000-0004-0000-0400-000000000000}"/>
  </hyperlinks>
  <pageMargins left="0.7" right="0.7" top="0.75" bottom="0.75" header="0.3" footer="0.3"/>
  <pageSetup paperSize="9" scale="54" orientation="portrait" r:id="rId1"/>
  <rowBreaks count="1" manualBreakCount="1"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FF"/>
  </sheetPr>
  <dimension ref="A1:Y114"/>
  <sheetViews>
    <sheetView zoomScale="90" zoomScaleNormal="90" workbookViewId="0">
      <selection activeCell="E10" sqref="E10"/>
    </sheetView>
  </sheetViews>
  <sheetFormatPr baseColWidth="10" defaultRowHeight="14.5"/>
  <cols>
    <col min="1" max="1" width="9" customWidth="1"/>
    <col min="2" max="2" width="33.36328125" customWidth="1"/>
    <col min="3" max="4" width="6.6328125" customWidth="1"/>
    <col min="5" max="5" width="10.81640625" customWidth="1"/>
    <col min="6" max="8" width="6.6328125" customWidth="1"/>
    <col min="9" max="9" width="10.6328125" customWidth="1"/>
    <col min="10" max="12" width="6.6328125" customWidth="1"/>
    <col min="13" max="13" width="10.453125" customWidth="1"/>
    <col min="14" max="16" width="6.6328125" customWidth="1"/>
    <col min="17" max="17" width="10.6328125" customWidth="1"/>
    <col min="18" max="20" width="6.6328125" customWidth="1"/>
    <col min="21" max="21" width="11.08984375" customWidth="1"/>
    <col min="22" max="24" width="6.6328125" customWidth="1"/>
    <col min="25" max="25" width="10.81640625" customWidth="1"/>
  </cols>
  <sheetData>
    <row r="1" spans="1:25" ht="30" customHeight="1" thickBot="1">
      <c r="A1" s="101" t="str">
        <f>IF(ACCUEIL!D3="","Renseignez le nom de la compétition sur la page d'acceuil",ACCUEIL!D3)</f>
        <v>Renseignez le nom de la compétition sur la page d'acceuil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3"/>
    </row>
    <row r="2" spans="1:25" ht="15" thickBot="1"/>
    <row r="3" spans="1:25" ht="30" customHeight="1" thickBot="1">
      <c r="A3" s="104" t="s">
        <v>28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6"/>
    </row>
    <row r="5" spans="1:25" ht="38.4" customHeight="1" thickBot="1">
      <c r="A5" s="198" t="s">
        <v>29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</row>
    <row r="6" spans="1:25">
      <c r="A6" s="172" t="s">
        <v>29</v>
      </c>
      <c r="B6" s="169" t="s">
        <v>41</v>
      </c>
      <c r="C6" s="170"/>
      <c r="D6" s="170"/>
      <c r="E6" s="171"/>
      <c r="F6" s="169" t="s">
        <v>42</v>
      </c>
      <c r="G6" s="170"/>
      <c r="H6" s="170"/>
      <c r="I6" s="171"/>
      <c r="J6" s="169" t="s">
        <v>43</v>
      </c>
      <c r="K6" s="170"/>
      <c r="L6" s="170"/>
      <c r="M6" s="171"/>
      <c r="N6" s="169" t="s">
        <v>44</v>
      </c>
      <c r="O6" s="170"/>
      <c r="P6" s="170"/>
      <c r="Q6" s="171"/>
      <c r="R6" s="169" t="s">
        <v>45</v>
      </c>
      <c r="S6" s="170"/>
      <c r="T6" s="170"/>
      <c r="U6" s="171"/>
      <c r="V6" s="169" t="s">
        <v>46</v>
      </c>
      <c r="W6" s="170"/>
      <c r="X6" s="170"/>
      <c r="Y6" s="171"/>
    </row>
    <row r="7" spans="1:25">
      <c r="A7" s="173"/>
      <c r="B7" s="174"/>
      <c r="C7" s="175"/>
      <c r="D7" s="175"/>
      <c r="E7" s="176"/>
      <c r="F7" s="174"/>
      <c r="G7" s="175"/>
      <c r="H7" s="175"/>
      <c r="I7" s="176"/>
      <c r="J7" s="174"/>
      <c r="K7" s="175"/>
      <c r="L7" s="175"/>
      <c r="M7" s="176"/>
      <c r="N7" s="174"/>
      <c r="O7" s="175"/>
      <c r="P7" s="175"/>
      <c r="Q7" s="176"/>
      <c r="R7" s="174"/>
      <c r="S7" s="175"/>
      <c r="T7" s="175"/>
      <c r="U7" s="176"/>
      <c r="V7" s="174"/>
      <c r="W7" s="175"/>
      <c r="X7" s="175"/>
      <c r="Y7" s="176"/>
    </row>
    <row r="8" spans="1:25" hidden="1">
      <c r="A8" s="173"/>
      <c r="B8" s="177" t="e">
        <f>VLOOKUP(B7,DONNEESJG!$A$2:$B$19,2,FALSE)</f>
        <v>#N/A</v>
      </c>
      <c r="C8" s="178"/>
      <c r="D8" s="178"/>
      <c r="E8" s="179"/>
      <c r="F8" s="177" t="e">
        <f>VLOOKUP(F7,DONNEESJG!$A$2:$B$19,2,FALSE)</f>
        <v>#N/A</v>
      </c>
      <c r="G8" s="178"/>
      <c r="H8" s="178"/>
      <c r="I8" s="179"/>
      <c r="J8" s="177" t="e">
        <f>VLOOKUP(J7,DONNEESJG!$A$2:$B$19,2,FALSE)</f>
        <v>#N/A</v>
      </c>
      <c r="K8" s="178"/>
      <c r="L8" s="178"/>
      <c r="M8" s="179"/>
      <c r="N8" s="177" t="e">
        <f>VLOOKUP(N7,DONNEESJG!$A$2:$B$19,2,FALSE)</f>
        <v>#N/A</v>
      </c>
      <c r="O8" s="178"/>
      <c r="P8" s="178"/>
      <c r="Q8" s="179"/>
      <c r="R8" s="177" t="e">
        <f>VLOOKUP(R7,DONNEESJG!$A$2:$B$19,2,FALSE)</f>
        <v>#N/A</v>
      </c>
      <c r="S8" s="178"/>
      <c r="T8" s="178"/>
      <c r="U8" s="179"/>
      <c r="V8" s="177" t="e">
        <f>VLOOKUP(V7,DONNEESJG!$A$2:$B$19,2,FALSE)</f>
        <v>#N/A</v>
      </c>
      <c r="W8" s="178"/>
      <c r="X8" s="178"/>
      <c r="Y8" s="179"/>
    </row>
    <row r="9" spans="1:25">
      <c r="A9" s="173"/>
      <c r="B9" s="30" t="s">
        <v>68</v>
      </c>
      <c r="C9" s="4" t="s">
        <v>69</v>
      </c>
      <c r="D9" s="4" t="s">
        <v>70</v>
      </c>
      <c r="E9" s="31" t="s">
        <v>67</v>
      </c>
      <c r="F9" s="30" t="s">
        <v>68</v>
      </c>
      <c r="G9" s="4" t="s">
        <v>69</v>
      </c>
      <c r="H9" s="4" t="s">
        <v>70</v>
      </c>
      <c r="I9" s="31" t="s">
        <v>67</v>
      </c>
      <c r="J9" s="30" t="s">
        <v>68</v>
      </c>
      <c r="K9" s="4" t="s">
        <v>69</v>
      </c>
      <c r="L9" s="4" t="s">
        <v>70</v>
      </c>
      <c r="M9" s="31" t="s">
        <v>67</v>
      </c>
      <c r="N9" s="30" t="s">
        <v>68</v>
      </c>
      <c r="O9" s="4" t="s">
        <v>69</v>
      </c>
      <c r="P9" s="4" t="s">
        <v>70</v>
      </c>
      <c r="Q9" s="31" t="s">
        <v>67</v>
      </c>
      <c r="R9" s="30" t="s">
        <v>68</v>
      </c>
      <c r="S9" s="4" t="s">
        <v>69</v>
      </c>
      <c r="T9" s="4" t="s">
        <v>70</v>
      </c>
      <c r="U9" s="31" t="s">
        <v>67</v>
      </c>
      <c r="V9" s="30" t="s">
        <v>68</v>
      </c>
      <c r="W9" s="4" t="s">
        <v>69</v>
      </c>
      <c r="X9" s="4" t="s">
        <v>70</v>
      </c>
      <c r="Y9" s="31" t="s">
        <v>67</v>
      </c>
    </row>
    <row r="10" spans="1:25">
      <c r="A10" s="45" t="s">
        <v>30</v>
      </c>
      <c r="B10" s="43"/>
      <c r="C10" s="44"/>
      <c r="D10" s="44"/>
      <c r="E10" s="46" t="str">
        <f>IF(ISERROR(RM4004NH/((B10*60)+C10+(D10/100)))*100,"",(RM4004NH/((B10*60)+C10+(D10/100)))*100)</f>
        <v/>
      </c>
      <c r="F10" s="43"/>
      <c r="G10" s="44"/>
      <c r="H10" s="44"/>
      <c r="I10" s="46" t="str">
        <f>IF(ISERROR(RM4004NH/((F10*60)+G10+(H10/100)))*100,"",(RM4004NH/((F10*60)+G10+(H10/100)))*100)</f>
        <v/>
      </c>
      <c r="J10" s="43"/>
      <c r="K10" s="44"/>
      <c r="L10" s="44"/>
      <c r="M10" s="46" t="str">
        <f>IF(ISERROR(RM4004NH/((J10*60)+K10+(L10/100)))*100,"",(RM4004NH/((J10*60)+K10+(L10/100)))*100)</f>
        <v/>
      </c>
      <c r="N10" s="43"/>
      <c r="O10" s="44"/>
      <c r="P10" s="44"/>
      <c r="Q10" s="46" t="str">
        <f>IF(ISERROR(RM4004NH/((N10*60)+O10+(P10/100)))*100,"",(RM4004NH/((N10*60)+O10+(P10/100)))*100)</f>
        <v/>
      </c>
      <c r="R10" s="43"/>
      <c r="S10" s="44"/>
      <c r="T10" s="44"/>
      <c r="U10" s="46" t="str">
        <f>IF(ISERROR(RM4004NH/((R10*60)+S10+(T10/100)))*100,"",(RM4004NH/((R10*60)+S10+(T10/100)))*100)</f>
        <v/>
      </c>
      <c r="V10" s="43"/>
      <c r="W10" s="44"/>
      <c r="X10" s="44"/>
      <c r="Y10" s="46" t="str">
        <f>IF(ISERROR(RM4004NH/((V10*60)+W10+(X10/100)))*100,"",(RM4004NH/((V10*60)+W10+(X10/100)))*100)</f>
        <v/>
      </c>
    </row>
    <row r="11" spans="1:25" ht="36" hidden="1">
      <c r="A11" s="32" t="s">
        <v>140</v>
      </c>
      <c r="B11" s="160"/>
      <c r="C11" s="161"/>
      <c r="D11" s="161"/>
      <c r="E11" s="162"/>
      <c r="F11" s="166"/>
      <c r="G11" s="167"/>
      <c r="H11" s="167"/>
      <c r="I11" s="168"/>
      <c r="J11" s="166"/>
      <c r="K11" s="167"/>
      <c r="L11" s="167"/>
      <c r="M11" s="168"/>
      <c r="N11" s="166"/>
      <c r="O11" s="167"/>
      <c r="P11" s="167"/>
      <c r="Q11" s="168"/>
      <c r="R11" s="166"/>
      <c r="S11" s="167"/>
      <c r="T11" s="167"/>
      <c r="U11" s="168"/>
      <c r="V11" s="166"/>
      <c r="W11" s="167"/>
      <c r="X11" s="167"/>
      <c r="Y11" s="168"/>
    </row>
    <row r="12" spans="1:25" ht="36" hidden="1">
      <c r="A12" s="32" t="s">
        <v>138</v>
      </c>
      <c r="B12" s="163"/>
      <c r="C12" s="164"/>
      <c r="D12" s="164"/>
      <c r="E12" s="165"/>
      <c r="F12" s="166"/>
      <c r="G12" s="167"/>
      <c r="H12" s="167"/>
      <c r="I12" s="168"/>
      <c r="J12" s="166"/>
      <c r="K12" s="167"/>
      <c r="L12" s="167"/>
      <c r="M12" s="168"/>
      <c r="N12" s="166"/>
      <c r="O12" s="167"/>
      <c r="P12" s="167"/>
      <c r="Q12" s="168"/>
      <c r="R12" s="166"/>
      <c r="S12" s="167"/>
      <c r="T12" s="167"/>
      <c r="U12" s="168"/>
      <c r="V12" s="166"/>
      <c r="W12" s="167"/>
      <c r="X12" s="167"/>
      <c r="Y12" s="168"/>
    </row>
    <row r="13" spans="1:25" ht="36" hidden="1">
      <c r="A13" s="32" t="s">
        <v>139</v>
      </c>
      <c r="B13" s="163"/>
      <c r="C13" s="164"/>
      <c r="D13" s="164"/>
      <c r="E13" s="165"/>
      <c r="F13" s="166"/>
      <c r="G13" s="167"/>
      <c r="H13" s="167"/>
      <c r="I13" s="168"/>
      <c r="J13" s="166"/>
      <c r="K13" s="167"/>
      <c r="L13" s="167"/>
      <c r="M13" s="168"/>
      <c r="N13" s="166"/>
      <c r="O13" s="167"/>
      <c r="P13" s="167"/>
      <c r="Q13" s="168"/>
      <c r="R13" s="166"/>
      <c r="S13" s="167"/>
      <c r="T13" s="167"/>
      <c r="U13" s="168"/>
      <c r="V13" s="166"/>
      <c r="W13" s="167"/>
      <c r="X13" s="167"/>
      <c r="Y13" s="168"/>
    </row>
    <row r="14" spans="1:25" ht="36" hidden="1">
      <c r="A14" s="32" t="s">
        <v>141</v>
      </c>
      <c r="B14" s="163"/>
      <c r="C14" s="164"/>
      <c r="D14" s="164"/>
      <c r="E14" s="165"/>
      <c r="F14" s="166"/>
      <c r="G14" s="167"/>
      <c r="H14" s="167"/>
      <c r="I14" s="168"/>
      <c r="J14" s="166"/>
      <c r="K14" s="167"/>
      <c r="L14" s="167"/>
      <c r="M14" s="168"/>
      <c r="N14" s="166"/>
      <c r="O14" s="167"/>
      <c r="P14" s="167"/>
      <c r="Q14" s="168"/>
      <c r="R14" s="166"/>
      <c r="S14" s="167"/>
      <c r="T14" s="167"/>
      <c r="U14" s="168"/>
      <c r="V14" s="166"/>
      <c r="W14" s="167"/>
      <c r="X14" s="167"/>
      <c r="Y14" s="168"/>
    </row>
    <row r="15" spans="1:25" ht="36" hidden="1">
      <c r="A15" s="32" t="s">
        <v>142</v>
      </c>
      <c r="B15" s="163"/>
      <c r="C15" s="164"/>
      <c r="D15" s="164"/>
      <c r="E15" s="165"/>
      <c r="F15" s="166"/>
      <c r="G15" s="167"/>
      <c r="H15" s="167"/>
      <c r="I15" s="168"/>
      <c r="J15" s="166"/>
      <c r="K15" s="167"/>
      <c r="L15" s="167"/>
      <c r="M15" s="168"/>
      <c r="N15" s="166"/>
      <c r="O15" s="167"/>
      <c r="P15" s="167"/>
      <c r="Q15" s="168"/>
      <c r="R15" s="166"/>
      <c r="S15" s="167"/>
      <c r="T15" s="167"/>
      <c r="U15" s="168"/>
      <c r="V15" s="166"/>
      <c r="W15" s="167"/>
      <c r="X15" s="167"/>
      <c r="Y15" s="168"/>
    </row>
    <row r="16" spans="1:25" ht="36" hidden="1">
      <c r="A16" s="32" t="s">
        <v>143</v>
      </c>
      <c r="B16" s="160"/>
      <c r="C16" s="161"/>
      <c r="D16" s="161"/>
      <c r="E16" s="162"/>
      <c r="F16" s="166"/>
      <c r="G16" s="167"/>
      <c r="H16" s="167"/>
      <c r="I16" s="168"/>
      <c r="J16" s="166"/>
      <c r="K16" s="167"/>
      <c r="L16" s="167"/>
      <c r="M16" s="168"/>
      <c r="N16" s="166"/>
      <c r="O16" s="167"/>
      <c r="P16" s="167"/>
      <c r="Q16" s="168"/>
      <c r="R16" s="166"/>
      <c r="S16" s="167"/>
      <c r="T16" s="167"/>
      <c r="U16" s="168"/>
      <c r="V16" s="166"/>
      <c r="W16" s="167"/>
      <c r="X16" s="167"/>
      <c r="Y16" s="168"/>
    </row>
    <row r="17" spans="1:25" ht="36" hidden="1">
      <c r="A17" s="32" t="s">
        <v>144</v>
      </c>
      <c r="B17" s="163"/>
      <c r="C17" s="164"/>
      <c r="D17" s="164"/>
      <c r="E17" s="165"/>
      <c r="F17" s="166"/>
      <c r="G17" s="167"/>
      <c r="H17" s="167"/>
      <c r="I17" s="168"/>
      <c r="J17" s="166"/>
      <c r="K17" s="167"/>
      <c r="L17" s="167"/>
      <c r="M17" s="168"/>
      <c r="N17" s="166"/>
      <c r="O17" s="167"/>
      <c r="P17" s="167"/>
      <c r="Q17" s="168"/>
      <c r="R17" s="166"/>
      <c r="S17" s="167"/>
      <c r="T17" s="167"/>
      <c r="U17" s="168"/>
      <c r="V17" s="166"/>
      <c r="W17" s="167"/>
      <c r="X17" s="167"/>
      <c r="Y17" s="168"/>
    </row>
    <row r="18" spans="1:25" ht="36" hidden="1">
      <c r="A18" s="32" t="s">
        <v>145</v>
      </c>
      <c r="B18" s="163"/>
      <c r="C18" s="164"/>
      <c r="D18" s="164"/>
      <c r="E18" s="165"/>
      <c r="F18" s="166"/>
      <c r="G18" s="167"/>
      <c r="H18" s="167"/>
      <c r="I18" s="168"/>
      <c r="J18" s="166"/>
      <c r="K18" s="167"/>
      <c r="L18" s="167"/>
      <c r="M18" s="168"/>
      <c r="N18" s="166"/>
      <c r="O18" s="167"/>
      <c r="P18" s="167"/>
      <c r="Q18" s="168"/>
      <c r="R18" s="166"/>
      <c r="S18" s="167"/>
      <c r="T18" s="167"/>
      <c r="U18" s="168"/>
      <c r="V18" s="166"/>
      <c r="W18" s="167"/>
      <c r="X18" s="167"/>
      <c r="Y18" s="168"/>
    </row>
    <row r="19" spans="1:25">
      <c r="A19" s="42" t="s">
        <v>71</v>
      </c>
      <c r="B19" s="43"/>
      <c r="C19" s="44"/>
      <c r="D19" s="44"/>
      <c r="E19" s="46" t="str">
        <f>IF(ISERROR(RM100PH/((B19*60)+C19+(D19/100)))*100,"",(RM100PH/((B19*60)+C19+(D19/100)))*100)</f>
        <v/>
      </c>
      <c r="F19" s="43"/>
      <c r="G19" s="44"/>
      <c r="H19" s="44"/>
      <c r="I19" s="46" t="str">
        <f>IF(ISERROR(RM100PH/((F19*60)+G19+(H19/100)))*100,"",(RM100PH/((F19*60)+G19+(H19/100)))*100)</f>
        <v/>
      </c>
      <c r="J19" s="43"/>
      <c r="K19" s="44"/>
      <c r="L19" s="44"/>
      <c r="M19" s="46" t="str">
        <f>IF(ISERROR(RM100PH/((J19*60)+K19+(L19/100)))*100,"",(RM100PH/((J19*60)+K19+(L19/100)))*100)</f>
        <v/>
      </c>
      <c r="N19" s="43"/>
      <c r="O19" s="44"/>
      <c r="P19" s="44"/>
      <c r="Q19" s="46" t="str">
        <f>IF(ISERROR(RM100PH/((N19*60)+O19+(P19/100)))*100,"",(RM100PH/((N19*60)+O19+(P19/100)))*100)</f>
        <v/>
      </c>
      <c r="R19" s="43"/>
      <c r="S19" s="44"/>
      <c r="T19" s="44"/>
      <c r="U19" s="46" t="str">
        <f>IF(ISERROR(RM100PH/((R19*60)+S19+(T19/100)))*100,"",(RM100PH/((R19*60)+S19+(T19/100)))*100)</f>
        <v/>
      </c>
      <c r="V19" s="43"/>
      <c r="W19" s="44"/>
      <c r="X19" s="44"/>
      <c r="Y19" s="46" t="str">
        <f>IF(ISERROR(RM100PH/((V19*60)+W19+(X19/100)))*100,"",(RM100PH/((V19*60)+W19+(X19/100)))*100)</f>
        <v/>
      </c>
    </row>
    <row r="20" spans="1:25" ht="36" hidden="1">
      <c r="A20" s="32" t="s">
        <v>79</v>
      </c>
      <c r="B20" s="180"/>
      <c r="C20" s="181"/>
      <c r="D20" s="181"/>
      <c r="E20" s="182"/>
      <c r="F20" s="166"/>
      <c r="G20" s="167"/>
      <c r="H20" s="167"/>
      <c r="I20" s="168"/>
      <c r="J20" s="166"/>
      <c r="K20" s="167"/>
      <c r="L20" s="167"/>
      <c r="M20" s="168"/>
      <c r="N20" s="166"/>
      <c r="O20" s="167"/>
      <c r="P20" s="167"/>
      <c r="Q20" s="168"/>
      <c r="R20" s="166"/>
      <c r="S20" s="167"/>
      <c r="T20" s="167"/>
      <c r="U20" s="168"/>
      <c r="V20" s="166"/>
      <c r="W20" s="167"/>
      <c r="X20" s="167"/>
      <c r="Y20" s="168"/>
    </row>
    <row r="21" spans="1:25" ht="36.5" hidden="1" thickBot="1">
      <c r="A21" s="32" t="s">
        <v>80</v>
      </c>
      <c r="B21" s="183"/>
      <c r="C21" s="184"/>
      <c r="D21" s="184"/>
      <c r="E21" s="185"/>
      <c r="F21" s="166"/>
      <c r="G21" s="167"/>
      <c r="H21" s="167"/>
      <c r="I21" s="168"/>
      <c r="J21" s="166"/>
      <c r="K21" s="167"/>
      <c r="L21" s="167"/>
      <c r="M21" s="168"/>
      <c r="N21" s="166"/>
      <c r="O21" s="167"/>
      <c r="P21" s="167"/>
      <c r="Q21" s="168"/>
      <c r="R21" s="166"/>
      <c r="S21" s="167"/>
      <c r="T21" s="167"/>
      <c r="U21" s="168"/>
      <c r="V21" s="166"/>
      <c r="W21" s="167"/>
      <c r="X21" s="167"/>
      <c r="Y21" s="168"/>
    </row>
    <row r="22" spans="1:25">
      <c r="A22" s="42" t="s">
        <v>72</v>
      </c>
      <c r="B22" s="43"/>
      <c r="C22" s="44"/>
      <c r="D22" s="44"/>
      <c r="E22" s="46" t="str">
        <f>IF(ISERROR(RM100DH/((B22*60)+C22+(D22/100)))*100,"",(RM100DH/((B22*60)+C22+(D22/100)))*100)</f>
        <v/>
      </c>
      <c r="F22" s="43"/>
      <c r="G22" s="44"/>
      <c r="H22" s="44"/>
      <c r="I22" s="46" t="str">
        <f>IF(ISERROR(RM100DH/((F22*60)+G22+(H22/100)))*100,"",(RM100DH/((F22*60)+G22+(H22/100)))*100)</f>
        <v/>
      </c>
      <c r="J22" s="43"/>
      <c r="K22" s="44"/>
      <c r="L22" s="44"/>
      <c r="M22" s="46" t="str">
        <f>IF(ISERROR(RM100DH/((J22*60)+K22+(L22/100)))*100,"",(RM100DH/((J22*60)+K22+(L22/100)))*100)</f>
        <v/>
      </c>
      <c r="N22" s="43"/>
      <c r="O22" s="44"/>
      <c r="P22" s="44"/>
      <c r="Q22" s="46" t="str">
        <f>IF(ISERROR(RM100DH/((N22*60)+O22+(P22/100)))*100,"",(RM100DH/((N22*60)+O22+(P22/100)))*100)</f>
        <v/>
      </c>
      <c r="R22" s="43"/>
      <c r="S22" s="44"/>
      <c r="T22" s="44"/>
      <c r="U22" s="46" t="str">
        <f>IF(ISERROR(RM100DH/((R22*60)+S22+(T22/100)))*100,"",(RM100DH/((R22*60)+S22+(T22/100)))*100)</f>
        <v/>
      </c>
      <c r="V22" s="43"/>
      <c r="W22" s="44"/>
      <c r="X22" s="44"/>
      <c r="Y22" s="46" t="str">
        <f>IF(ISERROR(RM100DH/((V22*60)+W22+(X22/100)))*100,"",(RM100DH/((V22*60)+W22+(X22/100)))*100)</f>
        <v/>
      </c>
    </row>
    <row r="23" spans="1:25" ht="28.5" hidden="1">
      <c r="A23" s="32" t="s">
        <v>75</v>
      </c>
      <c r="B23" s="189"/>
      <c r="C23" s="190"/>
      <c r="D23" s="190"/>
      <c r="E23" s="191"/>
      <c r="F23" s="166"/>
      <c r="G23" s="167"/>
      <c r="H23" s="167"/>
      <c r="I23" s="168"/>
      <c r="J23" s="166"/>
      <c r="K23" s="167"/>
      <c r="L23" s="167"/>
      <c r="M23" s="168"/>
      <c r="N23" s="166"/>
      <c r="O23" s="167"/>
      <c r="P23" s="167"/>
      <c r="Q23" s="168"/>
      <c r="R23" s="166"/>
      <c r="S23" s="167"/>
      <c r="T23" s="167"/>
      <c r="U23" s="168"/>
      <c r="V23" s="166"/>
      <c r="W23" s="167"/>
      <c r="X23" s="167"/>
      <c r="Y23" s="168"/>
    </row>
    <row r="24" spans="1:25" ht="29" hidden="1" thickBot="1">
      <c r="A24" s="32" t="s">
        <v>76</v>
      </c>
      <c r="B24" s="186"/>
      <c r="C24" s="187"/>
      <c r="D24" s="187"/>
      <c r="E24" s="188"/>
      <c r="F24" s="166"/>
      <c r="G24" s="167"/>
      <c r="H24" s="167"/>
      <c r="I24" s="168"/>
      <c r="J24" s="166"/>
      <c r="K24" s="167"/>
      <c r="L24" s="167"/>
      <c r="M24" s="168"/>
      <c r="N24" s="166"/>
      <c r="O24" s="167"/>
      <c r="P24" s="167"/>
      <c r="Q24" s="168"/>
      <c r="R24" s="166"/>
      <c r="S24" s="167"/>
      <c r="T24" s="167"/>
      <c r="U24" s="168"/>
      <c r="V24" s="166"/>
      <c r="W24" s="167"/>
      <c r="X24" s="167"/>
      <c r="Y24" s="168"/>
    </row>
    <row r="25" spans="1:25">
      <c r="A25" s="42" t="s">
        <v>73</v>
      </c>
      <c r="B25" s="43"/>
      <c r="C25" s="44"/>
      <c r="D25" s="44"/>
      <c r="E25" s="46" t="str">
        <f>IF(ISERROR(RM100BH/((B25*60)+C25+(D25/100)))*100,"",(RM100BH/((B25*60)+C25+(D25/100)))*100)</f>
        <v/>
      </c>
      <c r="F25" s="43"/>
      <c r="G25" s="44"/>
      <c r="H25" s="44"/>
      <c r="I25" s="46" t="str">
        <f>IF(ISERROR(RM100BH/((F25*60)+G25+(H25/100)))*100,"",(RM100BH/((F25*60)+G25+(H25/100)))*100)</f>
        <v/>
      </c>
      <c r="J25" s="43"/>
      <c r="K25" s="44"/>
      <c r="L25" s="44"/>
      <c r="M25" s="46" t="str">
        <f>IF(ISERROR(RM100BH/((J25*60)+K25+(L25/100)))*100,"",(RM100BH/((J25*60)+K25+(L25/100)))*100)</f>
        <v/>
      </c>
      <c r="N25" s="43"/>
      <c r="O25" s="44"/>
      <c r="P25" s="44"/>
      <c r="Q25" s="46" t="str">
        <f>IF(ISERROR(RM100BH/((N25*60)+O25+(P25/100)))*100,"",(RM100BH/((N25*60)+O25+(P25/100)))*100)</f>
        <v/>
      </c>
      <c r="R25" s="43"/>
      <c r="S25" s="44"/>
      <c r="T25" s="44"/>
      <c r="U25" s="46" t="str">
        <f>IF(ISERROR(RM100BH/((R25*60)+S25+(T25/100)))*100,"",(RM100BH/((R25*60)+S25+(T25/100)))*100)</f>
        <v/>
      </c>
      <c r="V25" s="43"/>
      <c r="W25" s="44"/>
      <c r="X25" s="44"/>
      <c r="Y25" s="46" t="str">
        <f>IF(ISERROR(RM100BH/((V25*60)+W25+(X25/100)))*100,"",(RM100BH/((V25*60)+W25+(X25/100)))*100)</f>
        <v/>
      </c>
    </row>
    <row r="26" spans="1:25" ht="28.5" hidden="1">
      <c r="A26" s="32" t="s">
        <v>77</v>
      </c>
      <c r="B26" s="189"/>
      <c r="C26" s="190"/>
      <c r="D26" s="190"/>
      <c r="E26" s="191"/>
      <c r="F26" s="166"/>
      <c r="G26" s="167"/>
      <c r="H26" s="167"/>
      <c r="I26" s="168"/>
      <c r="J26" s="166"/>
      <c r="K26" s="167"/>
      <c r="L26" s="167"/>
      <c r="M26" s="168"/>
      <c r="N26" s="166"/>
      <c r="O26" s="167"/>
      <c r="P26" s="167"/>
      <c r="Q26" s="168"/>
      <c r="R26" s="166"/>
      <c r="S26" s="167"/>
      <c r="T26" s="167"/>
      <c r="U26" s="168"/>
      <c r="V26" s="166"/>
      <c r="W26" s="167"/>
      <c r="X26" s="167"/>
      <c r="Y26" s="168"/>
    </row>
    <row r="27" spans="1:25" ht="29" hidden="1" thickBot="1">
      <c r="A27" s="32" t="s">
        <v>78</v>
      </c>
      <c r="B27" s="186"/>
      <c r="C27" s="187"/>
      <c r="D27" s="187"/>
      <c r="E27" s="188"/>
      <c r="F27" s="166"/>
      <c r="G27" s="167"/>
      <c r="H27" s="167"/>
      <c r="I27" s="168"/>
      <c r="J27" s="166"/>
      <c r="K27" s="167"/>
      <c r="L27" s="167"/>
      <c r="M27" s="168"/>
      <c r="N27" s="166"/>
      <c r="O27" s="167"/>
      <c r="P27" s="167"/>
      <c r="Q27" s="168"/>
      <c r="R27" s="166"/>
      <c r="S27" s="167"/>
      <c r="T27" s="167"/>
      <c r="U27" s="168"/>
      <c r="V27" s="166"/>
      <c r="W27" s="167"/>
      <c r="X27" s="167"/>
      <c r="Y27" s="168"/>
    </row>
    <row r="28" spans="1:25">
      <c r="A28" s="42" t="s">
        <v>31</v>
      </c>
      <c r="B28" s="43"/>
      <c r="C28" s="44"/>
      <c r="D28" s="44"/>
      <c r="E28" s="46" t="str">
        <f>IF(ISERROR(RM100NLH/((B28*60)+C28+(D28/100)))*100,"",(RM100NLH/((B28*60)+C28+(D28/100)))*100)</f>
        <v/>
      </c>
      <c r="F28" s="43"/>
      <c r="G28" s="44"/>
      <c r="H28" s="44"/>
      <c r="I28" s="46" t="str">
        <f>IF(ISERROR(RM100NLH/((F28*60)+G28+(H28/100)))*100,"",(RM100NLH/((F28*60)+G28+(H28/100)))*100)</f>
        <v/>
      </c>
      <c r="J28" s="43"/>
      <c r="K28" s="44"/>
      <c r="L28" s="44"/>
      <c r="M28" s="46" t="str">
        <f>IF(ISERROR(RM100NLH/((J28*60)+K28+(L28/100)))*100,"",(RM100NLH/((J28*60)+K28+(L28/100)))*100)</f>
        <v/>
      </c>
      <c r="N28" s="43"/>
      <c r="O28" s="44"/>
      <c r="P28" s="44"/>
      <c r="Q28" s="46" t="str">
        <f>IF(ISERROR(RM100NLH/((N28*60)+O28+(P28/100)))*100,"",(RM100NLH/((N28*60)+O28+(P28/100)))*100)</f>
        <v/>
      </c>
      <c r="R28" s="43"/>
      <c r="S28" s="44"/>
      <c r="T28" s="44"/>
      <c r="U28" s="46" t="str">
        <f>IF(ISERROR(RM100NLH/((R28*60)+S28+(T28/100)))*100,"",(RM100NLH/((R28*60)+S28+(T28/100)))*100)</f>
        <v/>
      </c>
      <c r="V28" s="43"/>
      <c r="W28" s="44"/>
      <c r="X28" s="44"/>
      <c r="Y28" s="46" t="str">
        <f>IF(ISERROR(RM100NLH/((V28*60)+W28+(X28/100)))*100,"",(RM100NLH/((V28*60)+W28+(X28/100)))*100)</f>
        <v/>
      </c>
    </row>
    <row r="29" spans="1:25" ht="28.5" hidden="1">
      <c r="A29" s="32" t="s">
        <v>81</v>
      </c>
      <c r="B29" s="189"/>
      <c r="C29" s="190"/>
      <c r="D29" s="190"/>
      <c r="E29" s="191"/>
      <c r="F29" s="166"/>
      <c r="G29" s="167"/>
      <c r="H29" s="167"/>
      <c r="I29" s="168"/>
      <c r="J29" s="166"/>
      <c r="K29" s="167"/>
      <c r="L29" s="167"/>
      <c r="M29" s="168"/>
      <c r="N29" s="166"/>
      <c r="O29" s="167"/>
      <c r="P29" s="167"/>
      <c r="Q29" s="168"/>
      <c r="R29" s="166"/>
      <c r="S29" s="167"/>
      <c r="T29" s="167"/>
      <c r="U29" s="168"/>
      <c r="V29" s="166"/>
      <c r="W29" s="167"/>
      <c r="X29" s="167"/>
      <c r="Y29" s="168"/>
    </row>
    <row r="30" spans="1:25" ht="29" hidden="1" thickBot="1">
      <c r="A30" s="32" t="s">
        <v>82</v>
      </c>
      <c r="B30" s="186"/>
      <c r="C30" s="187"/>
      <c r="D30" s="187"/>
      <c r="E30" s="188"/>
      <c r="F30" s="166"/>
      <c r="G30" s="167"/>
      <c r="H30" s="167"/>
      <c r="I30" s="168"/>
      <c r="J30" s="166"/>
      <c r="K30" s="167"/>
      <c r="L30" s="167"/>
      <c r="M30" s="168"/>
      <c r="N30" s="166"/>
      <c r="O30" s="167"/>
      <c r="P30" s="167"/>
      <c r="Q30" s="168"/>
      <c r="R30" s="166"/>
      <c r="S30" s="167"/>
      <c r="T30" s="167"/>
      <c r="U30" s="168"/>
      <c r="V30" s="166"/>
      <c r="W30" s="167"/>
      <c r="X30" s="167"/>
      <c r="Y30" s="168"/>
    </row>
    <row r="31" spans="1:25" ht="15" thickBot="1">
      <c r="A31" s="42" t="s">
        <v>74</v>
      </c>
      <c r="B31" s="43"/>
      <c r="C31" s="44"/>
      <c r="D31" s="44"/>
      <c r="E31" s="46" t="str">
        <f>IF(ISERROR(RM800NLH/((B31*60)+C31+(D31/100)))*100,"",(RM800NLH/((B31*60)+C31+(D31/100)))*100)</f>
        <v/>
      </c>
      <c r="F31" s="43"/>
      <c r="G31" s="44"/>
      <c r="H31" s="44"/>
      <c r="I31" s="46" t="str">
        <f>IF(ISERROR(RM800NLH/((F31*60)+G31+(H31/100)))*100,"",(RM800NLH/((F31*60)+G31+(H31/100)))*100)</f>
        <v/>
      </c>
      <c r="J31" s="43"/>
      <c r="K31" s="44"/>
      <c r="L31" s="44"/>
      <c r="M31" s="46" t="str">
        <f>IF(ISERROR(RM800NLH/((J31*60)+K31+(L31/100)))*100,"",(RM800NLH/((J31*60)+K31+(L31/100)))*100)</f>
        <v/>
      </c>
      <c r="N31" s="43"/>
      <c r="O31" s="44"/>
      <c r="P31" s="44"/>
      <c r="Q31" s="46" t="str">
        <f>IF(ISERROR(RM800NLH/((N31*60)+O31+(P31/100)))*100,"",(RM800NLH/((N31*60)+O31+(P31/100)))*100)</f>
        <v/>
      </c>
      <c r="R31" s="43"/>
      <c r="S31" s="44"/>
      <c r="T31" s="44"/>
      <c r="U31" s="46" t="str">
        <f>IF(ISERROR(RM800NLH/((R31*60)+S31+(T31/100)))*100,"",(RM800NLH/((R31*60)+S31+(T31/100)))*100)</f>
        <v/>
      </c>
      <c r="V31" s="43"/>
      <c r="W31" s="44"/>
      <c r="X31" s="44"/>
      <c r="Y31" s="46" t="str">
        <f>IF(ISERROR(RM800NLH/((V31*60)+W31+(X31/100)))*100,"",(RM800NLH/((V31*60)+W31+(X31/100)))*100)</f>
        <v/>
      </c>
    </row>
    <row r="32" spans="1:25" ht="28.5" hidden="1">
      <c r="A32" s="32" t="s">
        <v>32</v>
      </c>
      <c r="B32" s="189"/>
      <c r="C32" s="190"/>
      <c r="D32" s="190"/>
      <c r="E32" s="191"/>
      <c r="F32" s="166"/>
      <c r="G32" s="167"/>
      <c r="H32" s="167"/>
      <c r="I32" s="168"/>
      <c r="J32" s="166"/>
      <c r="K32" s="167"/>
      <c r="L32" s="167"/>
      <c r="M32" s="168"/>
      <c r="N32" s="166"/>
      <c r="O32" s="167"/>
      <c r="P32" s="167"/>
      <c r="Q32" s="168"/>
      <c r="R32" s="166"/>
      <c r="S32" s="167"/>
      <c r="T32" s="167"/>
      <c r="U32" s="168"/>
      <c r="V32" s="166"/>
      <c r="W32" s="167"/>
      <c r="X32" s="167"/>
      <c r="Y32" s="168"/>
    </row>
    <row r="33" spans="1:25" ht="28.5" hidden="1">
      <c r="A33" s="32" t="s">
        <v>33</v>
      </c>
      <c r="B33" s="192"/>
      <c r="C33" s="193"/>
      <c r="D33" s="193"/>
      <c r="E33" s="194"/>
      <c r="F33" s="166"/>
      <c r="G33" s="167"/>
      <c r="H33" s="167"/>
      <c r="I33" s="168"/>
      <c r="J33" s="166"/>
      <c r="K33" s="167"/>
      <c r="L33" s="167"/>
      <c r="M33" s="168"/>
      <c r="N33" s="166"/>
      <c r="O33" s="167"/>
      <c r="P33" s="167"/>
      <c r="Q33" s="168"/>
      <c r="R33" s="166"/>
      <c r="S33" s="167"/>
      <c r="T33" s="167"/>
      <c r="U33" s="168"/>
      <c r="V33" s="166"/>
      <c r="W33" s="167"/>
      <c r="X33" s="167"/>
      <c r="Y33" s="168"/>
    </row>
    <row r="34" spans="1:25" ht="28.5" hidden="1">
      <c r="A34" s="32" t="s">
        <v>34</v>
      </c>
      <c r="B34" s="192"/>
      <c r="C34" s="193"/>
      <c r="D34" s="193"/>
      <c r="E34" s="194"/>
      <c r="F34" s="166"/>
      <c r="G34" s="167"/>
      <c r="H34" s="167"/>
      <c r="I34" s="168"/>
      <c r="J34" s="166"/>
      <c r="K34" s="167"/>
      <c r="L34" s="167"/>
      <c r="M34" s="168"/>
      <c r="N34" s="166"/>
      <c r="O34" s="167"/>
      <c r="P34" s="167"/>
      <c r="Q34" s="168"/>
      <c r="R34" s="166"/>
      <c r="S34" s="167"/>
      <c r="T34" s="167"/>
      <c r="U34" s="168"/>
      <c r="V34" s="166"/>
      <c r="W34" s="167"/>
      <c r="X34" s="167"/>
      <c r="Y34" s="168"/>
    </row>
    <row r="35" spans="1:25" ht="28.5" hidden="1">
      <c r="A35" s="32" t="s">
        <v>35</v>
      </c>
      <c r="B35" s="192"/>
      <c r="C35" s="193"/>
      <c r="D35" s="193"/>
      <c r="E35" s="194"/>
      <c r="F35" s="166"/>
      <c r="G35" s="167"/>
      <c r="H35" s="167"/>
      <c r="I35" s="168"/>
      <c r="J35" s="166"/>
      <c r="K35" s="167"/>
      <c r="L35" s="167"/>
      <c r="M35" s="168"/>
      <c r="N35" s="166"/>
      <c r="O35" s="167"/>
      <c r="P35" s="167"/>
      <c r="Q35" s="168"/>
      <c r="R35" s="166"/>
      <c r="S35" s="167"/>
      <c r="T35" s="167"/>
      <c r="U35" s="168"/>
      <c r="V35" s="166"/>
      <c r="W35" s="167"/>
      <c r="X35" s="167"/>
      <c r="Y35" s="168"/>
    </row>
    <row r="36" spans="1:25" ht="28.5" hidden="1">
      <c r="A36" s="32" t="s">
        <v>36</v>
      </c>
      <c r="B36" s="192"/>
      <c r="C36" s="193"/>
      <c r="D36" s="193"/>
      <c r="E36" s="194"/>
      <c r="F36" s="166"/>
      <c r="G36" s="167"/>
      <c r="H36" s="167"/>
      <c r="I36" s="168"/>
      <c r="J36" s="166"/>
      <c r="K36" s="167"/>
      <c r="L36" s="167"/>
      <c r="M36" s="168"/>
      <c r="N36" s="166"/>
      <c r="O36" s="167"/>
      <c r="P36" s="167"/>
      <c r="Q36" s="168"/>
      <c r="R36" s="166"/>
      <c r="S36" s="167"/>
      <c r="T36" s="167"/>
      <c r="U36" s="168"/>
      <c r="V36" s="166"/>
      <c r="W36" s="167"/>
      <c r="X36" s="167"/>
      <c r="Y36" s="168"/>
    </row>
    <row r="37" spans="1:25" ht="28.5" hidden="1">
      <c r="A37" s="32" t="s">
        <v>37</v>
      </c>
      <c r="B37" s="192"/>
      <c r="C37" s="193"/>
      <c r="D37" s="193"/>
      <c r="E37" s="194"/>
      <c r="F37" s="166"/>
      <c r="G37" s="167"/>
      <c r="H37" s="167"/>
      <c r="I37" s="168"/>
      <c r="J37" s="166"/>
      <c r="K37" s="167"/>
      <c r="L37" s="167"/>
      <c r="M37" s="168"/>
      <c r="N37" s="166"/>
      <c r="O37" s="167"/>
      <c r="P37" s="167"/>
      <c r="Q37" s="168"/>
      <c r="R37" s="166"/>
      <c r="S37" s="167"/>
      <c r="T37" s="167"/>
      <c r="U37" s="168"/>
      <c r="V37" s="166"/>
      <c r="W37" s="167"/>
      <c r="X37" s="167"/>
      <c r="Y37" s="168"/>
    </row>
    <row r="38" spans="1:25" ht="28.5" hidden="1">
      <c r="A38" s="32" t="s">
        <v>38</v>
      </c>
      <c r="B38" s="192"/>
      <c r="C38" s="193"/>
      <c r="D38" s="193"/>
      <c r="E38" s="194"/>
      <c r="F38" s="166"/>
      <c r="G38" s="167"/>
      <c r="H38" s="167"/>
      <c r="I38" s="168"/>
      <c r="J38" s="166"/>
      <c r="K38" s="167"/>
      <c r="L38" s="167"/>
      <c r="M38" s="168"/>
      <c r="N38" s="166"/>
      <c r="O38" s="167"/>
      <c r="P38" s="167"/>
      <c r="Q38" s="168"/>
      <c r="R38" s="166"/>
      <c r="S38" s="167"/>
      <c r="T38" s="167"/>
      <c r="U38" s="168"/>
      <c r="V38" s="166"/>
      <c r="W38" s="167"/>
      <c r="X38" s="167"/>
      <c r="Y38" s="168"/>
    </row>
    <row r="39" spans="1:25" ht="29" hidden="1" thickBot="1">
      <c r="A39" s="47" t="s">
        <v>39</v>
      </c>
      <c r="B39" s="192"/>
      <c r="C39" s="193"/>
      <c r="D39" s="193"/>
      <c r="E39" s="194"/>
      <c r="F39" s="195"/>
      <c r="G39" s="196"/>
      <c r="H39" s="196"/>
      <c r="I39" s="197"/>
      <c r="J39" s="195"/>
      <c r="K39" s="196"/>
      <c r="L39" s="196"/>
      <c r="M39" s="197"/>
      <c r="N39" s="195"/>
      <c r="O39" s="196"/>
      <c r="P39" s="196"/>
      <c r="Q39" s="197"/>
      <c r="R39" s="195"/>
      <c r="S39" s="196"/>
      <c r="T39" s="196"/>
      <c r="U39" s="197"/>
      <c r="V39" s="195"/>
      <c r="W39" s="196"/>
      <c r="X39" s="196"/>
      <c r="Y39" s="197"/>
    </row>
    <row r="40" spans="1:25" ht="15" thickBot="1">
      <c r="A40" s="48" t="s">
        <v>40</v>
      </c>
      <c r="B40" s="200" t="str">
        <f>IF(ISERROR((4*E10)+E19+E22+E25+E28+(8*E31))/16,"",((4*E10)+E19+E22+E25+E28+(8*E31))/16)</f>
        <v/>
      </c>
      <c r="C40" s="201"/>
      <c r="D40" s="201"/>
      <c r="E40" s="202"/>
      <c r="F40" s="200" t="str">
        <f>IF(ISERROR((4*I10)+I19+I22+I25+I28+(8*I31))/16,"",((4*I10)+I19+I22+I25+I28+(8*I31))/16)</f>
        <v/>
      </c>
      <c r="G40" s="201"/>
      <c r="H40" s="201"/>
      <c r="I40" s="202"/>
      <c r="J40" s="200" t="str">
        <f>IF(ISERROR((4*M10)+M19+M22+M25+M28+(8*M31))/16,"",((4*M10)+M19+M22+M25+M28+(8*M31))/16)</f>
        <v/>
      </c>
      <c r="K40" s="201"/>
      <c r="L40" s="201"/>
      <c r="M40" s="202"/>
      <c r="N40" s="200" t="str">
        <f>IF(ISERROR((4*Q10)+Q19+Q22+Q25+Q28+(8*Q31))/16,"",((4*Q10)+Q19+Q22+Q25+Q28+(8*Q31))/16)</f>
        <v/>
      </c>
      <c r="O40" s="201"/>
      <c r="P40" s="201"/>
      <c r="Q40" s="202"/>
      <c r="R40" s="200" t="str">
        <f>IF(ISERROR((4*U10)+U19+U22+U25+U28+(8*U31))/16,"",((4*U10)+U19+U22+U25+U28+(8*U31))/16)</f>
        <v/>
      </c>
      <c r="S40" s="201"/>
      <c r="T40" s="201"/>
      <c r="U40" s="202"/>
      <c r="V40" s="200" t="str">
        <f>IF(ISERROR((4*Y10)+Y19+Y22+Y25+Y28+(8*Y31))/16,"",((4*Y10)+Y19+Y22+Y25+Y28+(8*Y31))/16)</f>
        <v/>
      </c>
      <c r="W40" s="201"/>
      <c r="X40" s="201"/>
      <c r="Y40" s="202"/>
    </row>
    <row r="41" spans="1:25" hidden="1"/>
    <row r="42" spans="1:25" ht="39.65" hidden="1" customHeight="1" thickBot="1">
      <c r="B42" s="198" t="s">
        <v>29</v>
      </c>
      <c r="C42" s="198"/>
      <c r="D42" s="198"/>
      <c r="E42" s="198"/>
      <c r="F42" s="198"/>
      <c r="G42" s="198"/>
      <c r="H42" s="198"/>
      <c r="I42" s="198"/>
      <c r="J42" s="199" t="s">
        <v>47</v>
      </c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</row>
    <row r="43" spans="1:25">
      <c r="A43" s="172" t="s">
        <v>152</v>
      </c>
      <c r="B43" s="169" t="s">
        <v>147</v>
      </c>
      <c r="C43" s="170"/>
      <c r="D43" s="170"/>
      <c r="E43" s="171"/>
      <c r="F43" s="169" t="s">
        <v>148</v>
      </c>
      <c r="G43" s="170"/>
      <c r="H43" s="170"/>
      <c r="I43" s="171"/>
      <c r="J43" s="169" t="s">
        <v>41</v>
      </c>
      <c r="K43" s="170"/>
      <c r="L43" s="170"/>
      <c r="M43" s="171"/>
      <c r="N43" s="169" t="s">
        <v>42</v>
      </c>
      <c r="O43" s="170"/>
      <c r="P43" s="170"/>
      <c r="Q43" s="171"/>
      <c r="R43" s="169" t="s">
        <v>43</v>
      </c>
      <c r="S43" s="170"/>
      <c r="T43" s="170"/>
      <c r="U43" s="171"/>
      <c r="V43" s="169" t="s">
        <v>44</v>
      </c>
      <c r="W43" s="170"/>
      <c r="X43" s="170"/>
      <c r="Y43" s="171"/>
    </row>
    <row r="44" spans="1:25">
      <c r="A44" s="173"/>
      <c r="B44" s="174"/>
      <c r="C44" s="175"/>
      <c r="D44" s="175"/>
      <c r="E44" s="176"/>
      <c r="F44" s="174"/>
      <c r="G44" s="175"/>
      <c r="H44" s="175"/>
      <c r="I44" s="176"/>
      <c r="J44" s="174"/>
      <c r="K44" s="175"/>
      <c r="L44" s="175"/>
      <c r="M44" s="176"/>
      <c r="N44" s="174"/>
      <c r="O44" s="175"/>
      <c r="P44" s="175"/>
      <c r="Q44" s="176"/>
      <c r="R44" s="174"/>
      <c r="S44" s="175"/>
      <c r="T44" s="175"/>
      <c r="U44" s="176"/>
      <c r="V44" s="174"/>
      <c r="W44" s="175"/>
      <c r="X44" s="175"/>
      <c r="Y44" s="176"/>
    </row>
    <row r="45" spans="1:25" hidden="1">
      <c r="A45" s="173"/>
      <c r="B45" s="177" t="e">
        <f>VLOOKUP(B44,DONNEESJG!$A$2:$B$19,2,FALSE)</f>
        <v>#N/A</v>
      </c>
      <c r="C45" s="178"/>
      <c r="D45" s="178"/>
      <c r="E45" s="179"/>
      <c r="F45" s="177" t="e">
        <f>VLOOKUP(F44,DONNEESJG!$A$2:$B$19,2,FALSE)</f>
        <v>#N/A</v>
      </c>
      <c r="G45" s="178"/>
      <c r="H45" s="178"/>
      <c r="I45" s="179"/>
      <c r="J45" s="177" t="e">
        <f>VLOOKUP(J44,DONNEESJG!$A$2:$B$19,2,FALSE)</f>
        <v>#N/A</v>
      </c>
      <c r="K45" s="178"/>
      <c r="L45" s="178"/>
      <c r="M45" s="179"/>
      <c r="N45" s="177" t="e">
        <f>VLOOKUP(N44,DONNEESJG!$A$2:$B$19,2,FALSE)</f>
        <v>#N/A</v>
      </c>
      <c r="O45" s="178"/>
      <c r="P45" s="178"/>
      <c r="Q45" s="179"/>
      <c r="R45" s="177" t="e">
        <f>VLOOKUP(R44,DONNEESJG!$A$2:$B$19,2,FALSE)</f>
        <v>#N/A</v>
      </c>
      <c r="S45" s="178"/>
      <c r="T45" s="178"/>
      <c r="U45" s="179"/>
      <c r="V45" s="177" t="e">
        <f>VLOOKUP(V44,DONNEESJG!$A$2:$B$19,2,FALSE)</f>
        <v>#N/A</v>
      </c>
      <c r="W45" s="178"/>
      <c r="X45" s="178"/>
      <c r="Y45" s="179"/>
    </row>
    <row r="46" spans="1:25">
      <c r="A46" s="173"/>
      <c r="B46" s="30" t="s">
        <v>68</v>
      </c>
      <c r="C46" s="4" t="s">
        <v>69</v>
      </c>
      <c r="D46" s="4" t="s">
        <v>70</v>
      </c>
      <c r="E46" s="31" t="s">
        <v>67</v>
      </c>
      <c r="F46" s="30" t="s">
        <v>68</v>
      </c>
      <c r="G46" s="4" t="s">
        <v>69</v>
      </c>
      <c r="H46" s="4" t="s">
        <v>70</v>
      </c>
      <c r="I46" s="31" t="s">
        <v>67</v>
      </c>
      <c r="J46" s="30" t="s">
        <v>68</v>
      </c>
      <c r="K46" s="4" t="s">
        <v>69</v>
      </c>
      <c r="L46" s="4" t="s">
        <v>70</v>
      </c>
      <c r="M46" s="31" t="s">
        <v>67</v>
      </c>
      <c r="N46" s="30" t="s">
        <v>68</v>
      </c>
      <c r="O46" s="4" t="s">
        <v>69</v>
      </c>
      <c r="P46" s="4" t="s">
        <v>70</v>
      </c>
      <c r="Q46" s="31" t="s">
        <v>67</v>
      </c>
      <c r="R46" s="30" t="s">
        <v>68</v>
      </c>
      <c r="S46" s="4" t="s">
        <v>69</v>
      </c>
      <c r="T46" s="4" t="s">
        <v>70</v>
      </c>
      <c r="U46" s="31" t="s">
        <v>67</v>
      </c>
      <c r="V46" s="30" t="s">
        <v>68</v>
      </c>
      <c r="W46" s="4" t="s">
        <v>69</v>
      </c>
      <c r="X46" s="4" t="s">
        <v>70</v>
      </c>
      <c r="Y46" s="31" t="s">
        <v>67</v>
      </c>
    </row>
    <row r="47" spans="1:25">
      <c r="A47" s="45" t="s">
        <v>30</v>
      </c>
      <c r="B47" s="43"/>
      <c r="C47" s="44"/>
      <c r="D47" s="44"/>
      <c r="E47" s="46" t="str">
        <f>IF(ISERROR(RM4004NH/((B47*60)+C47+(D47/100)))*100,"",(RM4004NH/((B47*60)+C47+(D47/100)))*100)</f>
        <v/>
      </c>
      <c r="F47" s="43"/>
      <c r="G47" s="44"/>
      <c r="H47" s="44"/>
      <c r="I47" s="46" t="str">
        <f>IF(ISERROR(RM4004NH/((F47*60)+G47+(H47/100)))*100,"",(RM4004NH/((F47*60)+G47+(H47/100)))*100)</f>
        <v/>
      </c>
      <c r="J47" s="43"/>
      <c r="K47" s="44"/>
      <c r="L47" s="44"/>
      <c r="M47" s="46" t="str">
        <f>IF(ISERROR(RM4004NH/((J47*60)+K47+(L47/100)))*100,"",(RM4004NH/((J47*60)+K47+(L47/100)))*100)</f>
        <v/>
      </c>
      <c r="N47" s="43"/>
      <c r="O47" s="44"/>
      <c r="P47" s="44"/>
      <c r="Q47" s="46" t="str">
        <f>IF(ISERROR(RM4004NH/((N47*60)+O47+(P47/100)))*100,"",(RM4004NH/((N47*60)+O47+(P47/100)))*100)</f>
        <v/>
      </c>
      <c r="R47" s="43"/>
      <c r="S47" s="44"/>
      <c r="T47" s="44"/>
      <c r="U47" s="46" t="str">
        <f>IF(ISERROR(RM4004NH/((R47*60)+S47+(T47/100)))*100,"",(RM4004NH/((R47*60)+S47+(T47/100)))*100)</f>
        <v/>
      </c>
      <c r="V47" s="43"/>
      <c r="W47" s="44"/>
      <c r="X47" s="44"/>
      <c r="Y47" s="46" t="str">
        <f>IF(ISERROR(RM4004NH/((V47*60)+W47+(X47/100)))*100,"",(RM4004NH/((V47*60)+W47+(X47/100)))*100)</f>
        <v/>
      </c>
    </row>
    <row r="48" spans="1:25" hidden="1">
      <c r="A48" s="32" t="s">
        <v>140</v>
      </c>
      <c r="B48" s="177"/>
      <c r="C48" s="178"/>
      <c r="D48" s="178"/>
      <c r="E48" s="179"/>
      <c r="F48" s="166"/>
      <c r="G48" s="167"/>
      <c r="H48" s="167"/>
      <c r="I48" s="168"/>
      <c r="J48" s="166"/>
      <c r="K48" s="167"/>
      <c r="L48" s="167"/>
      <c r="M48" s="168"/>
      <c r="N48" s="166"/>
      <c r="O48" s="167"/>
      <c r="P48" s="167"/>
      <c r="Q48" s="168"/>
      <c r="R48" s="166"/>
      <c r="S48" s="167"/>
      <c r="T48" s="167"/>
      <c r="U48" s="168"/>
      <c r="V48" s="166"/>
      <c r="W48" s="167"/>
      <c r="X48" s="167"/>
      <c r="Y48" s="168"/>
    </row>
    <row r="49" spans="1:25" hidden="1">
      <c r="A49" s="32" t="s">
        <v>138</v>
      </c>
      <c r="B49" s="177"/>
      <c r="C49" s="178"/>
      <c r="D49" s="178"/>
      <c r="E49" s="179"/>
      <c r="F49" s="166"/>
      <c r="G49" s="167"/>
      <c r="H49" s="167"/>
      <c r="I49" s="168"/>
      <c r="J49" s="166"/>
      <c r="K49" s="167"/>
      <c r="L49" s="167"/>
      <c r="M49" s="168"/>
      <c r="N49" s="166"/>
      <c r="O49" s="167"/>
      <c r="P49" s="167"/>
      <c r="Q49" s="168"/>
      <c r="R49" s="166"/>
      <c r="S49" s="167"/>
      <c r="T49" s="167"/>
      <c r="U49" s="168"/>
      <c r="V49" s="166"/>
      <c r="W49" s="167"/>
      <c r="X49" s="167"/>
      <c r="Y49" s="168"/>
    </row>
    <row r="50" spans="1:25" hidden="1">
      <c r="A50" s="32" t="s">
        <v>139</v>
      </c>
      <c r="B50" s="177"/>
      <c r="C50" s="178"/>
      <c r="D50" s="178"/>
      <c r="E50" s="179"/>
      <c r="F50" s="166"/>
      <c r="G50" s="167"/>
      <c r="H50" s="167"/>
      <c r="I50" s="168"/>
      <c r="J50" s="166"/>
      <c r="K50" s="167"/>
      <c r="L50" s="167"/>
      <c r="M50" s="168"/>
      <c r="N50" s="166"/>
      <c r="O50" s="167"/>
      <c r="P50" s="167"/>
      <c r="Q50" s="168"/>
      <c r="R50" s="166"/>
      <c r="S50" s="167"/>
      <c r="T50" s="167"/>
      <c r="U50" s="168"/>
      <c r="V50" s="166"/>
      <c r="W50" s="167"/>
      <c r="X50" s="167"/>
      <c r="Y50" s="168"/>
    </row>
    <row r="51" spans="1:25" hidden="1">
      <c r="A51" s="32" t="s">
        <v>141</v>
      </c>
      <c r="B51" s="177"/>
      <c r="C51" s="178"/>
      <c r="D51" s="178"/>
      <c r="E51" s="179"/>
      <c r="F51" s="166"/>
      <c r="G51" s="167"/>
      <c r="H51" s="167"/>
      <c r="I51" s="168"/>
      <c r="J51" s="166"/>
      <c r="K51" s="167"/>
      <c r="L51" s="167"/>
      <c r="M51" s="168"/>
      <c r="N51" s="166"/>
      <c r="O51" s="167"/>
      <c r="P51" s="167"/>
      <c r="Q51" s="168"/>
      <c r="R51" s="166"/>
      <c r="S51" s="167"/>
      <c r="T51" s="167"/>
      <c r="U51" s="168"/>
      <c r="V51" s="166"/>
      <c r="W51" s="167"/>
      <c r="X51" s="167"/>
      <c r="Y51" s="168"/>
    </row>
    <row r="52" spans="1:25" hidden="1">
      <c r="A52" s="32" t="s">
        <v>142</v>
      </c>
      <c r="B52" s="177"/>
      <c r="C52" s="178"/>
      <c r="D52" s="178"/>
      <c r="E52" s="179"/>
      <c r="F52" s="166"/>
      <c r="G52" s="167"/>
      <c r="H52" s="167"/>
      <c r="I52" s="168"/>
      <c r="J52" s="166"/>
      <c r="K52" s="167"/>
      <c r="L52" s="167"/>
      <c r="M52" s="168"/>
      <c r="N52" s="166"/>
      <c r="O52" s="167"/>
      <c r="P52" s="167"/>
      <c r="Q52" s="168"/>
      <c r="R52" s="166"/>
      <c r="S52" s="167"/>
      <c r="T52" s="167"/>
      <c r="U52" s="168"/>
      <c r="V52" s="166"/>
      <c r="W52" s="167"/>
      <c r="X52" s="167"/>
      <c r="Y52" s="168"/>
    </row>
    <row r="53" spans="1:25" hidden="1">
      <c r="A53" s="32" t="s">
        <v>143</v>
      </c>
      <c r="B53" s="177"/>
      <c r="C53" s="178"/>
      <c r="D53" s="178"/>
      <c r="E53" s="179"/>
      <c r="F53" s="166"/>
      <c r="G53" s="167"/>
      <c r="H53" s="167"/>
      <c r="I53" s="168"/>
      <c r="J53" s="166"/>
      <c r="K53" s="167"/>
      <c r="L53" s="167"/>
      <c r="M53" s="168"/>
      <c r="N53" s="166"/>
      <c r="O53" s="167"/>
      <c r="P53" s="167"/>
      <c r="Q53" s="168"/>
      <c r="R53" s="166"/>
      <c r="S53" s="167"/>
      <c r="T53" s="167"/>
      <c r="U53" s="168"/>
      <c r="V53" s="166"/>
      <c r="W53" s="167"/>
      <c r="X53" s="167"/>
      <c r="Y53" s="168"/>
    </row>
    <row r="54" spans="1:25" hidden="1">
      <c r="A54" s="32" t="s">
        <v>144</v>
      </c>
      <c r="B54" s="177"/>
      <c r="C54" s="178"/>
      <c r="D54" s="178"/>
      <c r="E54" s="179"/>
      <c r="F54" s="166"/>
      <c r="G54" s="167"/>
      <c r="H54" s="167"/>
      <c r="I54" s="168"/>
      <c r="J54" s="166"/>
      <c r="K54" s="167"/>
      <c r="L54" s="167"/>
      <c r="M54" s="168"/>
      <c r="N54" s="166"/>
      <c r="O54" s="167"/>
      <c r="P54" s="167"/>
      <c r="Q54" s="168"/>
      <c r="R54" s="166"/>
      <c r="S54" s="167"/>
      <c r="T54" s="167"/>
      <c r="U54" s="168"/>
      <c r="V54" s="166"/>
      <c r="W54" s="167"/>
      <c r="X54" s="167"/>
      <c r="Y54" s="168"/>
    </row>
    <row r="55" spans="1:25" hidden="1">
      <c r="A55" s="32" t="s">
        <v>145</v>
      </c>
      <c r="B55" s="177"/>
      <c r="C55" s="178"/>
      <c r="D55" s="178"/>
      <c r="E55" s="179"/>
      <c r="F55" s="166"/>
      <c r="G55" s="167"/>
      <c r="H55" s="167"/>
      <c r="I55" s="168"/>
      <c r="J55" s="166"/>
      <c r="K55" s="167"/>
      <c r="L55" s="167"/>
      <c r="M55" s="168"/>
      <c r="N55" s="166"/>
      <c r="O55" s="167"/>
      <c r="P55" s="167"/>
      <c r="Q55" s="168"/>
      <c r="R55" s="166"/>
      <c r="S55" s="167"/>
      <c r="T55" s="167"/>
      <c r="U55" s="168"/>
      <c r="V55" s="166"/>
      <c r="W55" s="167"/>
      <c r="X55" s="167"/>
      <c r="Y55" s="168"/>
    </row>
    <row r="56" spans="1:25">
      <c r="A56" s="42" t="s">
        <v>71</v>
      </c>
      <c r="B56" s="43"/>
      <c r="C56" s="44"/>
      <c r="D56" s="44"/>
      <c r="E56" s="46" t="str">
        <f>IF(ISERROR(RM100PH/((B56*60)+C56+(D56/100)))*100,"",(RM100PH/((B56*60)+C56+(D56/100)))*100)</f>
        <v/>
      </c>
      <c r="F56" s="43"/>
      <c r="G56" s="44"/>
      <c r="H56" s="44"/>
      <c r="I56" s="46" t="str">
        <f>IF(ISERROR(RM100PH/((F56*60)+G56+(H56/100)))*100,"",(RM100PH/((F56*60)+G56+(H56/100)))*100)</f>
        <v/>
      </c>
      <c r="J56" s="43"/>
      <c r="K56" s="44"/>
      <c r="L56" s="44"/>
      <c r="M56" s="46" t="str">
        <f>IF(ISERROR(RM100PH/((J56*60)+K56+(L56/100)))*100,"",(RM100PH/((J56*60)+K56+(L56/100)))*100)</f>
        <v/>
      </c>
      <c r="N56" s="43"/>
      <c r="O56" s="44"/>
      <c r="P56" s="44"/>
      <c r="Q56" s="46" t="str">
        <f>IF(ISERROR(RM100PH/((N56*60)+O56+(P56/100)))*100,"",(RM100PH/((N56*60)+O56+(P56/100)))*100)</f>
        <v/>
      </c>
      <c r="R56" s="43"/>
      <c r="S56" s="44"/>
      <c r="T56" s="44"/>
      <c r="U56" s="46" t="str">
        <f>IF(ISERROR(RM100PH/((R56*60)+S56+(T56/100)))*100,"",(RM100PH/((R56*60)+S56+(T56/100)))*100)</f>
        <v/>
      </c>
      <c r="V56" s="43"/>
      <c r="W56" s="44"/>
      <c r="X56" s="44"/>
      <c r="Y56" s="46" t="str">
        <f>IF(ISERROR(RM100PH/((V56*60)+W56+(X56/100)))*100,"",(RM100PH/((V56*60)+W56+(X56/100)))*100)</f>
        <v/>
      </c>
    </row>
    <row r="57" spans="1:25" hidden="1">
      <c r="A57" s="32" t="s">
        <v>79</v>
      </c>
      <c r="B57" s="166"/>
      <c r="C57" s="167"/>
      <c r="D57" s="167"/>
      <c r="E57" s="168"/>
      <c r="F57" s="166"/>
      <c r="G57" s="167"/>
      <c r="H57" s="167"/>
      <c r="I57" s="168"/>
      <c r="J57" s="166"/>
      <c r="K57" s="167"/>
      <c r="L57" s="167"/>
      <c r="M57" s="168"/>
      <c r="N57" s="166"/>
      <c r="O57" s="167"/>
      <c r="P57" s="167"/>
      <c r="Q57" s="168"/>
      <c r="R57" s="166"/>
      <c r="S57" s="167"/>
      <c r="T57" s="167"/>
      <c r="U57" s="168"/>
      <c r="V57" s="166"/>
      <c r="W57" s="167"/>
      <c r="X57" s="167"/>
      <c r="Y57" s="168"/>
    </row>
    <row r="58" spans="1:25" hidden="1">
      <c r="A58" s="32" t="s">
        <v>80</v>
      </c>
      <c r="B58" s="166"/>
      <c r="C58" s="167"/>
      <c r="D58" s="167"/>
      <c r="E58" s="168"/>
      <c r="F58" s="166"/>
      <c r="G58" s="167"/>
      <c r="H58" s="167"/>
      <c r="I58" s="168"/>
      <c r="J58" s="166"/>
      <c r="K58" s="167"/>
      <c r="L58" s="167"/>
      <c r="M58" s="168"/>
      <c r="N58" s="166"/>
      <c r="O58" s="167"/>
      <c r="P58" s="167"/>
      <c r="Q58" s="168"/>
      <c r="R58" s="166"/>
      <c r="S58" s="167"/>
      <c r="T58" s="167"/>
      <c r="U58" s="168"/>
      <c r="V58" s="166"/>
      <c r="W58" s="167"/>
      <c r="X58" s="167"/>
      <c r="Y58" s="168"/>
    </row>
    <row r="59" spans="1:25">
      <c r="A59" s="42" t="s">
        <v>72</v>
      </c>
      <c r="B59" s="43"/>
      <c r="C59" s="44"/>
      <c r="D59" s="44"/>
      <c r="E59" s="46" t="str">
        <f>IF(ISERROR(RM100DH/((B59*60)+C59+(D59/100)))*100,"",(RM100DH/((B59*60)+C59+(D59/100)))*100)</f>
        <v/>
      </c>
      <c r="F59" s="43"/>
      <c r="G59" s="44"/>
      <c r="H59" s="44"/>
      <c r="I59" s="46" t="str">
        <f>IF(ISERROR(RM100DH/((F59*60)+G59+(H59/100)))*100,"",(RM100DH/((F59*60)+G59+(H59/100)))*100)</f>
        <v/>
      </c>
      <c r="J59" s="43"/>
      <c r="K59" s="44"/>
      <c r="L59" s="44"/>
      <c r="M59" s="46" t="str">
        <f>IF(ISERROR(RM100DH/((J59*60)+K59+(L59/100)))*100,"",(RM100DH/((J59*60)+K59+(L59/100)))*100)</f>
        <v/>
      </c>
      <c r="N59" s="43"/>
      <c r="O59" s="44"/>
      <c r="P59" s="44"/>
      <c r="Q59" s="46" t="str">
        <f>IF(ISERROR(RM100DH/((N59*60)+O59+(P59/100)))*100,"",(RM100DH/((N59*60)+O59+(P59/100)))*100)</f>
        <v/>
      </c>
      <c r="R59" s="43"/>
      <c r="S59" s="44"/>
      <c r="T59" s="44"/>
      <c r="U59" s="46" t="str">
        <f>IF(ISERROR(RM100DH/((R59*60)+S59+(T59/100)))*100,"",(RM100DH/((R59*60)+S59+(T59/100)))*100)</f>
        <v/>
      </c>
      <c r="V59" s="43"/>
      <c r="W59" s="44"/>
      <c r="X59" s="44"/>
      <c r="Y59" s="46" t="str">
        <f>IF(ISERROR(RM100DH/((V59*60)+W59+(X59/100)))*100,"",(RM100DH/((V59*60)+W59+(X59/100)))*100)</f>
        <v/>
      </c>
    </row>
    <row r="60" spans="1:25" hidden="1">
      <c r="A60" s="32" t="s">
        <v>75</v>
      </c>
      <c r="B60" s="166"/>
      <c r="C60" s="167"/>
      <c r="D60" s="167"/>
      <c r="E60" s="168"/>
      <c r="F60" s="166"/>
      <c r="G60" s="167"/>
      <c r="H60" s="167"/>
      <c r="I60" s="168"/>
      <c r="J60" s="166"/>
      <c r="K60" s="167"/>
      <c r="L60" s="167"/>
      <c r="M60" s="168"/>
      <c r="N60" s="166"/>
      <c r="O60" s="167"/>
      <c r="P60" s="167"/>
      <c r="Q60" s="168"/>
      <c r="R60" s="166"/>
      <c r="S60" s="167"/>
      <c r="T60" s="167"/>
      <c r="U60" s="168"/>
      <c r="V60" s="166"/>
      <c r="W60" s="167"/>
      <c r="X60" s="167"/>
      <c r="Y60" s="168"/>
    </row>
    <row r="61" spans="1:25" hidden="1">
      <c r="A61" s="32" t="s">
        <v>76</v>
      </c>
      <c r="B61" s="166"/>
      <c r="C61" s="167"/>
      <c r="D61" s="167"/>
      <c r="E61" s="168"/>
      <c r="F61" s="166"/>
      <c r="G61" s="167"/>
      <c r="H61" s="167"/>
      <c r="I61" s="168"/>
      <c r="J61" s="166"/>
      <c r="K61" s="167"/>
      <c r="L61" s="167"/>
      <c r="M61" s="168"/>
      <c r="N61" s="166"/>
      <c r="O61" s="167"/>
      <c r="P61" s="167"/>
      <c r="Q61" s="168"/>
      <c r="R61" s="166"/>
      <c r="S61" s="167"/>
      <c r="T61" s="167"/>
      <c r="U61" s="168"/>
      <c r="V61" s="166"/>
      <c r="W61" s="167"/>
      <c r="X61" s="167"/>
      <c r="Y61" s="168"/>
    </row>
    <row r="62" spans="1:25">
      <c r="A62" s="42" t="s">
        <v>73</v>
      </c>
      <c r="B62" s="43"/>
      <c r="C62" s="44"/>
      <c r="D62" s="44"/>
      <c r="E62" s="46" t="str">
        <f>IF(ISERROR(RM100BH/((B62*60)+C62+(D62/100)))*100,"",(RM100BH/((B62*60)+C62+(D62/100)))*100)</f>
        <v/>
      </c>
      <c r="F62" s="43"/>
      <c r="G62" s="44"/>
      <c r="H62" s="44"/>
      <c r="I62" s="46" t="str">
        <f>IF(ISERROR(RM100BH/((F62*60)+G62+(H62/100)))*100,"",(RM100BH/((F62*60)+G62+(H62/100)))*100)</f>
        <v/>
      </c>
      <c r="J62" s="43"/>
      <c r="K62" s="44"/>
      <c r="L62" s="44"/>
      <c r="M62" s="46" t="str">
        <f>IF(ISERROR(RM100BH/((J62*60)+K62+(L62/100)))*100,"",(RM100BH/((J62*60)+K62+(L62/100)))*100)</f>
        <v/>
      </c>
      <c r="N62" s="43"/>
      <c r="O62" s="44"/>
      <c r="P62" s="44"/>
      <c r="Q62" s="46" t="str">
        <f>IF(ISERROR(RM100BH/((N62*60)+O62+(P62/100)))*100,"",(RM100BH/((N62*60)+O62+(P62/100)))*100)</f>
        <v/>
      </c>
      <c r="R62" s="43"/>
      <c r="S62" s="44"/>
      <c r="T62" s="44"/>
      <c r="U62" s="46" t="str">
        <f>IF(ISERROR(RM100BH/((R62*60)+S62+(T62/100)))*100,"",(RM100BH/((R62*60)+S62+(T62/100)))*100)</f>
        <v/>
      </c>
      <c r="V62" s="43"/>
      <c r="W62" s="44"/>
      <c r="X62" s="44"/>
      <c r="Y62" s="46" t="str">
        <f>IF(ISERROR(RM100BH/((V62*60)+W62+(X62/100)))*100,"",(RM100BH/((V62*60)+W62+(X62/100)))*100)</f>
        <v/>
      </c>
    </row>
    <row r="63" spans="1:25" hidden="1">
      <c r="A63" s="32" t="s">
        <v>77</v>
      </c>
      <c r="B63" s="166"/>
      <c r="C63" s="167"/>
      <c r="D63" s="167"/>
      <c r="E63" s="168"/>
      <c r="F63" s="166"/>
      <c r="G63" s="167"/>
      <c r="H63" s="167"/>
      <c r="I63" s="168"/>
      <c r="J63" s="166"/>
      <c r="K63" s="167"/>
      <c r="L63" s="167"/>
      <c r="M63" s="168"/>
      <c r="N63" s="166"/>
      <c r="O63" s="167"/>
      <c r="P63" s="167"/>
      <c r="Q63" s="168"/>
      <c r="R63" s="166"/>
      <c r="S63" s="167"/>
      <c r="T63" s="167"/>
      <c r="U63" s="168"/>
      <c r="V63" s="166"/>
      <c r="W63" s="167"/>
      <c r="X63" s="167"/>
      <c r="Y63" s="168"/>
    </row>
    <row r="64" spans="1:25" hidden="1">
      <c r="A64" s="32" t="s">
        <v>78</v>
      </c>
      <c r="B64" s="166"/>
      <c r="C64" s="167"/>
      <c r="D64" s="167"/>
      <c r="E64" s="168"/>
      <c r="F64" s="166"/>
      <c r="G64" s="167"/>
      <c r="H64" s="167"/>
      <c r="I64" s="168"/>
      <c r="J64" s="166"/>
      <c r="K64" s="167"/>
      <c r="L64" s="167"/>
      <c r="M64" s="168"/>
      <c r="N64" s="166"/>
      <c r="O64" s="167"/>
      <c r="P64" s="167"/>
      <c r="Q64" s="168"/>
      <c r="R64" s="166"/>
      <c r="S64" s="167"/>
      <c r="T64" s="167"/>
      <c r="U64" s="168"/>
      <c r="V64" s="166"/>
      <c r="W64" s="167"/>
      <c r="X64" s="167"/>
      <c r="Y64" s="168"/>
    </row>
    <row r="65" spans="1:25">
      <c r="A65" s="42" t="s">
        <v>31</v>
      </c>
      <c r="B65" s="43"/>
      <c r="C65" s="44"/>
      <c r="D65" s="44"/>
      <c r="E65" s="46" t="str">
        <f>IF(ISERROR(RM100NLH/((B65*60)+C65+(D65/100)))*100,"",(RM100NLH/((B65*60)+C65+(D65/100)))*100)</f>
        <v/>
      </c>
      <c r="F65" s="43"/>
      <c r="G65" s="44"/>
      <c r="H65" s="44"/>
      <c r="I65" s="46" t="str">
        <f>IF(ISERROR(RM100NLH/((F65*60)+G65+(H65/100)))*100,"",(RM100NLH/((F65*60)+G65+(H65/100)))*100)</f>
        <v/>
      </c>
      <c r="J65" s="43"/>
      <c r="K65" s="44"/>
      <c r="L65" s="44"/>
      <c r="M65" s="46" t="str">
        <f>IF(ISERROR(RM100NLH/((J65*60)+K65+(L65/100)))*100,"",(RM100NLH/((J65*60)+K65+(L65/100)))*100)</f>
        <v/>
      </c>
      <c r="N65" s="43"/>
      <c r="O65" s="44"/>
      <c r="P65" s="44"/>
      <c r="Q65" s="46" t="str">
        <f>IF(ISERROR(RM100NLH/((N65*60)+O65+(P65/100)))*100,"",(RM100NLH/((N65*60)+O65+(P65/100)))*100)</f>
        <v/>
      </c>
      <c r="R65" s="43"/>
      <c r="S65" s="44"/>
      <c r="T65" s="44"/>
      <c r="U65" s="46" t="str">
        <f>IF(ISERROR(RM100NLH/((R65*60)+S65+(T65/100)))*100,"",(RM100NLH/((R65*60)+S65+(T65/100)))*100)</f>
        <v/>
      </c>
      <c r="V65" s="43"/>
      <c r="W65" s="44"/>
      <c r="X65" s="44"/>
      <c r="Y65" s="46" t="str">
        <f>IF(ISERROR(RM100NLH/((V65*60)+W65+(X65/100)))*100,"",(RM100NLH/((V65*60)+W65+(X65/100)))*100)</f>
        <v/>
      </c>
    </row>
    <row r="66" spans="1:25" hidden="1">
      <c r="A66" s="32" t="s">
        <v>81</v>
      </c>
      <c r="B66" s="166"/>
      <c r="C66" s="167"/>
      <c r="D66" s="167"/>
      <c r="E66" s="168"/>
      <c r="F66" s="166"/>
      <c r="G66" s="167"/>
      <c r="H66" s="167"/>
      <c r="I66" s="168"/>
      <c r="J66" s="166"/>
      <c r="K66" s="167"/>
      <c r="L66" s="167"/>
      <c r="M66" s="168"/>
      <c r="N66" s="166"/>
      <c r="O66" s="167"/>
      <c r="P66" s="167"/>
      <c r="Q66" s="168"/>
      <c r="R66" s="166"/>
      <c r="S66" s="167"/>
      <c r="T66" s="167"/>
      <c r="U66" s="168"/>
      <c r="V66" s="166"/>
      <c r="W66" s="167"/>
      <c r="X66" s="167"/>
      <c r="Y66" s="168"/>
    </row>
    <row r="67" spans="1:25" hidden="1">
      <c r="A67" s="32" t="s">
        <v>82</v>
      </c>
      <c r="B67" s="166"/>
      <c r="C67" s="167"/>
      <c r="D67" s="167"/>
      <c r="E67" s="168"/>
      <c r="F67" s="166"/>
      <c r="G67" s="167"/>
      <c r="H67" s="167"/>
      <c r="I67" s="168"/>
      <c r="J67" s="166"/>
      <c r="K67" s="167"/>
      <c r="L67" s="167"/>
      <c r="M67" s="168"/>
      <c r="N67" s="166"/>
      <c r="O67" s="167"/>
      <c r="P67" s="167"/>
      <c r="Q67" s="168"/>
      <c r="R67" s="166"/>
      <c r="S67" s="167"/>
      <c r="T67" s="167"/>
      <c r="U67" s="168"/>
      <c r="V67" s="166"/>
      <c r="W67" s="167"/>
      <c r="X67" s="167"/>
      <c r="Y67" s="168"/>
    </row>
    <row r="68" spans="1:25" ht="15" thickBot="1">
      <c r="A68" s="42" t="s">
        <v>74</v>
      </c>
      <c r="B68" s="43"/>
      <c r="C68" s="44"/>
      <c r="D68" s="44"/>
      <c r="E68" s="46" t="str">
        <f>IF(ISERROR(RM800NLH/((B68*60)+C68+(D68/100)))*100,"",(RM800NLH/((B68*60)+C68+(D68/100)))*100)</f>
        <v/>
      </c>
      <c r="F68" s="43"/>
      <c r="G68" s="44"/>
      <c r="H68" s="44"/>
      <c r="I68" s="46" t="str">
        <f>IF(ISERROR(RM800NLH/((F68*60)+G68+(H68/100)))*100,"",(RM800NLH/((F68*60)+G68+(H68/100)))*100)</f>
        <v/>
      </c>
      <c r="J68" s="43"/>
      <c r="K68" s="44"/>
      <c r="L68" s="44"/>
      <c r="M68" s="46" t="str">
        <f>IF(ISERROR(RM800NLH/((J68*60)+K68+(L68/100)))*100,"",(RM800NLH/((J68*60)+K68+(L68/100)))*100)</f>
        <v/>
      </c>
      <c r="N68" s="43"/>
      <c r="O68" s="44"/>
      <c r="P68" s="44"/>
      <c r="Q68" s="46" t="str">
        <f>IF(ISERROR(RM800NLH/((N68*60)+O68+(P68/100)))*100,"",(RM800NLH/((N68*60)+O68+(P68/100)))*100)</f>
        <v/>
      </c>
      <c r="R68" s="43"/>
      <c r="S68" s="44"/>
      <c r="T68" s="44"/>
      <c r="U68" s="46" t="str">
        <f>IF(ISERROR(RM800NLH/((R68*60)+S68+(T68/100)))*100,"",(RM800NLH/((R68*60)+S68+(T68/100)))*100)</f>
        <v/>
      </c>
      <c r="V68" s="43"/>
      <c r="W68" s="44"/>
      <c r="X68" s="44"/>
      <c r="Y68" s="46" t="str">
        <f>IF(ISERROR(RM800NLH/((V68*60)+W68+(X68/100)))*100,"",(RM800NLH/((V68*60)+W68+(X68/100)))*100)</f>
        <v/>
      </c>
    </row>
    <row r="69" spans="1:25" hidden="1">
      <c r="A69" s="32" t="s">
        <v>32</v>
      </c>
      <c r="B69" s="166"/>
      <c r="C69" s="167"/>
      <c r="D69" s="167"/>
      <c r="E69" s="168"/>
      <c r="F69" s="166"/>
      <c r="G69" s="167"/>
      <c r="H69" s="167"/>
      <c r="I69" s="168"/>
      <c r="J69" s="166"/>
      <c r="K69" s="167"/>
      <c r="L69" s="167"/>
      <c r="M69" s="168"/>
      <c r="N69" s="166"/>
      <c r="O69" s="167"/>
      <c r="P69" s="167"/>
      <c r="Q69" s="168"/>
      <c r="R69" s="166"/>
      <c r="S69" s="167"/>
      <c r="T69" s="167"/>
      <c r="U69" s="168"/>
      <c r="V69" s="166"/>
      <c r="W69" s="167"/>
      <c r="X69" s="167"/>
      <c r="Y69" s="168"/>
    </row>
    <row r="70" spans="1:25" hidden="1">
      <c r="A70" s="32" t="s">
        <v>33</v>
      </c>
      <c r="B70" s="166"/>
      <c r="C70" s="167"/>
      <c r="D70" s="167"/>
      <c r="E70" s="168"/>
      <c r="F70" s="166"/>
      <c r="G70" s="167"/>
      <c r="H70" s="167"/>
      <c r="I70" s="168"/>
      <c r="J70" s="166"/>
      <c r="K70" s="167"/>
      <c r="L70" s="167"/>
      <c r="M70" s="168"/>
      <c r="N70" s="166"/>
      <c r="O70" s="167"/>
      <c r="P70" s="167"/>
      <c r="Q70" s="168"/>
      <c r="R70" s="166"/>
      <c r="S70" s="167"/>
      <c r="T70" s="167"/>
      <c r="U70" s="168"/>
      <c r="V70" s="166"/>
      <c r="W70" s="167"/>
      <c r="X70" s="167"/>
      <c r="Y70" s="168"/>
    </row>
    <row r="71" spans="1:25" hidden="1">
      <c r="A71" s="32" t="s">
        <v>34</v>
      </c>
      <c r="B71" s="166"/>
      <c r="C71" s="167"/>
      <c r="D71" s="167"/>
      <c r="E71" s="168"/>
      <c r="F71" s="166"/>
      <c r="G71" s="167"/>
      <c r="H71" s="167"/>
      <c r="I71" s="168"/>
      <c r="J71" s="166"/>
      <c r="K71" s="167"/>
      <c r="L71" s="167"/>
      <c r="M71" s="168"/>
      <c r="N71" s="166"/>
      <c r="O71" s="167"/>
      <c r="P71" s="167"/>
      <c r="Q71" s="168"/>
      <c r="R71" s="166"/>
      <c r="S71" s="167"/>
      <c r="T71" s="167"/>
      <c r="U71" s="168"/>
      <c r="V71" s="166"/>
      <c r="W71" s="167"/>
      <c r="X71" s="167"/>
      <c r="Y71" s="168"/>
    </row>
    <row r="72" spans="1:25" hidden="1">
      <c r="A72" s="32" t="s">
        <v>35</v>
      </c>
      <c r="B72" s="166"/>
      <c r="C72" s="167"/>
      <c r="D72" s="167"/>
      <c r="E72" s="168"/>
      <c r="F72" s="166"/>
      <c r="G72" s="167"/>
      <c r="H72" s="167"/>
      <c r="I72" s="168"/>
      <c r="J72" s="166"/>
      <c r="K72" s="167"/>
      <c r="L72" s="167"/>
      <c r="M72" s="168"/>
      <c r="N72" s="166"/>
      <c r="O72" s="167"/>
      <c r="P72" s="167"/>
      <c r="Q72" s="168"/>
      <c r="R72" s="166"/>
      <c r="S72" s="167"/>
      <c r="T72" s="167"/>
      <c r="U72" s="168"/>
      <c r="V72" s="166"/>
      <c r="W72" s="167"/>
      <c r="X72" s="167"/>
      <c r="Y72" s="168"/>
    </row>
    <row r="73" spans="1:25" hidden="1">
      <c r="A73" s="32" t="s">
        <v>36</v>
      </c>
      <c r="B73" s="166"/>
      <c r="C73" s="167"/>
      <c r="D73" s="167"/>
      <c r="E73" s="168"/>
      <c r="F73" s="166"/>
      <c r="G73" s="167"/>
      <c r="H73" s="167"/>
      <c r="I73" s="168"/>
      <c r="J73" s="166"/>
      <c r="K73" s="167"/>
      <c r="L73" s="167"/>
      <c r="M73" s="168"/>
      <c r="N73" s="166"/>
      <c r="O73" s="167"/>
      <c r="P73" s="167"/>
      <c r="Q73" s="168"/>
      <c r="R73" s="166"/>
      <c r="S73" s="167"/>
      <c r="T73" s="167"/>
      <c r="U73" s="168"/>
      <c r="V73" s="166"/>
      <c r="W73" s="167"/>
      <c r="X73" s="167"/>
      <c r="Y73" s="168"/>
    </row>
    <row r="74" spans="1:25" hidden="1">
      <c r="A74" s="32" t="s">
        <v>37</v>
      </c>
      <c r="B74" s="166"/>
      <c r="C74" s="167"/>
      <c r="D74" s="167"/>
      <c r="E74" s="168"/>
      <c r="F74" s="166"/>
      <c r="G74" s="167"/>
      <c r="H74" s="167"/>
      <c r="I74" s="168"/>
      <c r="J74" s="166"/>
      <c r="K74" s="167"/>
      <c r="L74" s="167"/>
      <c r="M74" s="168"/>
      <c r="N74" s="166"/>
      <c r="O74" s="167"/>
      <c r="P74" s="167"/>
      <c r="Q74" s="168"/>
      <c r="R74" s="166"/>
      <c r="S74" s="167"/>
      <c r="T74" s="167"/>
      <c r="U74" s="168"/>
      <c r="V74" s="166"/>
      <c r="W74" s="167"/>
      <c r="X74" s="167"/>
      <c r="Y74" s="168"/>
    </row>
    <row r="75" spans="1:25" hidden="1">
      <c r="A75" s="32" t="s">
        <v>38</v>
      </c>
      <c r="B75" s="166"/>
      <c r="C75" s="167"/>
      <c r="D75" s="167"/>
      <c r="E75" s="168"/>
      <c r="F75" s="166"/>
      <c r="G75" s="167"/>
      <c r="H75" s="167"/>
      <c r="I75" s="168"/>
      <c r="J75" s="166"/>
      <c r="K75" s="167"/>
      <c r="L75" s="167"/>
      <c r="M75" s="168"/>
      <c r="N75" s="166"/>
      <c r="O75" s="167"/>
      <c r="P75" s="167"/>
      <c r="Q75" s="168"/>
      <c r="R75" s="166"/>
      <c r="S75" s="167"/>
      <c r="T75" s="167"/>
      <c r="U75" s="168"/>
      <c r="V75" s="166"/>
      <c r="W75" s="167"/>
      <c r="X75" s="167"/>
      <c r="Y75" s="168"/>
    </row>
    <row r="76" spans="1:25" ht="15" hidden="1" thickBot="1">
      <c r="A76" s="47" t="s">
        <v>39</v>
      </c>
      <c r="B76" s="166"/>
      <c r="C76" s="167"/>
      <c r="D76" s="167"/>
      <c r="E76" s="168"/>
      <c r="F76" s="166"/>
      <c r="G76" s="167"/>
      <c r="H76" s="167"/>
      <c r="I76" s="168"/>
      <c r="J76" s="166"/>
      <c r="K76" s="167"/>
      <c r="L76" s="167"/>
      <c r="M76" s="168"/>
      <c r="N76" s="166"/>
      <c r="O76" s="167"/>
      <c r="P76" s="167"/>
      <c r="Q76" s="168"/>
      <c r="R76" s="166"/>
      <c r="S76" s="167"/>
      <c r="T76" s="167"/>
      <c r="U76" s="168"/>
      <c r="V76" s="166"/>
      <c r="W76" s="167"/>
      <c r="X76" s="167"/>
      <c r="Y76" s="168"/>
    </row>
    <row r="77" spans="1:25" ht="15" thickBot="1">
      <c r="A77" s="48" t="s">
        <v>40</v>
      </c>
      <c r="B77" s="200" t="str">
        <f>IF(ISERROR((4*E47)+E56+E59+E62+E65+(8*E68))/16,"",((4*E47)+E56+E59+E62+E65+(8*E68))/16)</f>
        <v/>
      </c>
      <c r="C77" s="201"/>
      <c r="D77" s="201"/>
      <c r="E77" s="202"/>
      <c r="F77" s="200" t="str">
        <f>IF(ISERROR((4*I47)+I56+I59+I62+I65+(8*I68))/16,"",((4*I47)+I56+I59+I62+I65+(8*I68))/16)</f>
        <v/>
      </c>
      <c r="G77" s="201"/>
      <c r="H77" s="201"/>
      <c r="I77" s="202"/>
      <c r="J77" s="200" t="str">
        <f>IF(ISERROR((4*M47)+M56+M59+M62+M65+(8*M68))/16,"",((4*M47)+M56+M59+M62+M65+(8*M68))/16)</f>
        <v/>
      </c>
      <c r="K77" s="201"/>
      <c r="L77" s="201"/>
      <c r="M77" s="202"/>
      <c r="N77" s="200" t="str">
        <f>IF(ISERROR((4*Q47)+Q56+Q59+Q62+Q65+(8*Q68))/16,"",((4*Q47)+Q56+Q59+Q62+Q65+(8*Q68))/16)</f>
        <v/>
      </c>
      <c r="O77" s="201"/>
      <c r="P77" s="201"/>
      <c r="Q77" s="202"/>
      <c r="R77" s="200" t="str">
        <f>IF(ISERROR((4*U47)+U56+U59+U62+U65+(8*U68))/16,"",((4*U47)+U56+U59+U62+U65+(8*U68))/16)</f>
        <v/>
      </c>
      <c r="S77" s="201"/>
      <c r="T77" s="201"/>
      <c r="U77" s="202"/>
      <c r="V77" s="200" t="str">
        <f>IF(ISERROR((4*Y47)+Y56+Y59+Y62+Y65+(8*Y68))/16,"",((4*Y47)+Y56+Y59+Y62+Y65+(8*Y68))/16)</f>
        <v/>
      </c>
      <c r="W77" s="201"/>
      <c r="X77" s="201"/>
      <c r="Y77" s="202"/>
    </row>
    <row r="78" spans="1:25" hidden="1"/>
    <row r="79" spans="1:25" ht="39" hidden="1" customHeight="1" thickBot="1">
      <c r="B79" s="199" t="s">
        <v>47</v>
      </c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</row>
    <row r="80" spans="1:25">
      <c r="A80" s="172" t="s">
        <v>47</v>
      </c>
      <c r="B80" s="169" t="s">
        <v>45</v>
      </c>
      <c r="C80" s="170"/>
      <c r="D80" s="170"/>
      <c r="E80" s="171"/>
      <c r="F80" s="169" t="s">
        <v>46</v>
      </c>
      <c r="G80" s="170"/>
      <c r="H80" s="170"/>
      <c r="I80" s="171"/>
      <c r="J80" s="169" t="s">
        <v>147</v>
      </c>
      <c r="K80" s="170"/>
      <c r="L80" s="170"/>
      <c r="M80" s="171"/>
      <c r="N80" s="169" t="s">
        <v>149</v>
      </c>
      <c r="O80" s="170"/>
      <c r="P80" s="170"/>
      <c r="Q80" s="171"/>
      <c r="R80" s="169" t="s">
        <v>150</v>
      </c>
      <c r="S80" s="170"/>
      <c r="T80" s="170"/>
      <c r="U80" s="171"/>
      <c r="V80" s="169" t="s">
        <v>151</v>
      </c>
      <c r="W80" s="170"/>
      <c r="X80" s="170"/>
      <c r="Y80" s="171"/>
    </row>
    <row r="81" spans="1:25">
      <c r="A81" s="173"/>
      <c r="B81" s="174"/>
      <c r="C81" s="175"/>
      <c r="D81" s="175"/>
      <c r="E81" s="176"/>
      <c r="F81" s="174"/>
      <c r="G81" s="175"/>
      <c r="H81" s="175"/>
      <c r="I81" s="176"/>
      <c r="J81" s="174"/>
      <c r="K81" s="175"/>
      <c r="L81" s="175"/>
      <c r="M81" s="176"/>
      <c r="N81" s="174"/>
      <c r="O81" s="175"/>
      <c r="P81" s="175"/>
      <c r="Q81" s="176"/>
      <c r="R81" s="174"/>
      <c r="S81" s="175"/>
      <c r="T81" s="175"/>
      <c r="U81" s="176"/>
      <c r="V81" s="174"/>
      <c r="W81" s="175"/>
      <c r="X81" s="175"/>
      <c r="Y81" s="176"/>
    </row>
    <row r="82" spans="1:25" hidden="1">
      <c r="A82" s="173"/>
      <c r="B82" s="177" t="e">
        <f>VLOOKUP(B81,DONNEESJG!$A$2:$B$19,2,FALSE)</f>
        <v>#N/A</v>
      </c>
      <c r="C82" s="178"/>
      <c r="D82" s="178"/>
      <c r="E82" s="179"/>
      <c r="F82" s="177" t="e">
        <f>VLOOKUP(F81,DONNEESJG!$A$2:$B$19,2,FALSE)</f>
        <v>#N/A</v>
      </c>
      <c r="G82" s="178"/>
      <c r="H82" s="178"/>
      <c r="I82" s="179"/>
      <c r="J82" s="177" t="e">
        <f>VLOOKUP(J81,DONNEESJG!$A$2:$B$19,2,FALSE)</f>
        <v>#N/A</v>
      </c>
      <c r="K82" s="178"/>
      <c r="L82" s="178"/>
      <c r="M82" s="179"/>
      <c r="N82" s="177" t="e">
        <f>VLOOKUP(N81,DONNEESJG!$A$2:$B$19,2,FALSE)</f>
        <v>#N/A</v>
      </c>
      <c r="O82" s="178"/>
      <c r="P82" s="178"/>
      <c r="Q82" s="179"/>
      <c r="R82" s="177" t="e">
        <f>VLOOKUP(R81,DONNEESJG!$A$2:$B$19,2,FALSE)</f>
        <v>#N/A</v>
      </c>
      <c r="S82" s="178"/>
      <c r="T82" s="178"/>
      <c r="U82" s="179"/>
      <c r="V82" s="177" t="e">
        <f>VLOOKUP(V81,DONNEESJG!$A$2:$B$19,2,FALSE)</f>
        <v>#N/A</v>
      </c>
      <c r="W82" s="178"/>
      <c r="X82" s="178"/>
      <c r="Y82" s="179"/>
    </row>
    <row r="83" spans="1:25">
      <c r="A83" s="173"/>
      <c r="B83" s="30" t="s">
        <v>68</v>
      </c>
      <c r="C83" s="4" t="s">
        <v>69</v>
      </c>
      <c r="D83" s="4" t="s">
        <v>70</v>
      </c>
      <c r="E83" s="31" t="s">
        <v>67</v>
      </c>
      <c r="F83" s="30" t="s">
        <v>68</v>
      </c>
      <c r="G83" s="4" t="s">
        <v>69</v>
      </c>
      <c r="H83" s="4" t="s">
        <v>70</v>
      </c>
      <c r="I83" s="31" t="s">
        <v>67</v>
      </c>
      <c r="J83" s="30" t="s">
        <v>68</v>
      </c>
      <c r="K83" s="4" t="s">
        <v>69</v>
      </c>
      <c r="L83" s="4" t="s">
        <v>70</v>
      </c>
      <c r="M83" s="31" t="s">
        <v>67</v>
      </c>
      <c r="N83" s="30" t="s">
        <v>68</v>
      </c>
      <c r="O83" s="4" t="s">
        <v>69</v>
      </c>
      <c r="P83" s="4" t="s">
        <v>70</v>
      </c>
      <c r="Q83" s="31" t="s">
        <v>67</v>
      </c>
      <c r="R83" s="30" t="s">
        <v>68</v>
      </c>
      <c r="S83" s="4" t="s">
        <v>69</v>
      </c>
      <c r="T83" s="4" t="s">
        <v>70</v>
      </c>
      <c r="U83" s="31" t="s">
        <v>67</v>
      </c>
      <c r="V83" s="30" t="s">
        <v>68</v>
      </c>
      <c r="W83" s="4" t="s">
        <v>69</v>
      </c>
      <c r="X83" s="4" t="s">
        <v>70</v>
      </c>
      <c r="Y83" s="31" t="s">
        <v>67</v>
      </c>
    </row>
    <row r="84" spans="1:25">
      <c r="A84" s="45" t="s">
        <v>30</v>
      </c>
      <c r="B84" s="43"/>
      <c r="C84" s="44"/>
      <c r="D84" s="44"/>
      <c r="E84" s="46" t="str">
        <f>IF(ISERROR(RM4004NH/((B84*60)+C84+(D84/100)))*100,"",(RM4004NH/((B84*60)+C84+(D84/100)))*100)</f>
        <v/>
      </c>
      <c r="F84" s="43"/>
      <c r="G84" s="44"/>
      <c r="H84" s="44"/>
      <c r="I84" s="46" t="str">
        <f>IF(ISERROR(RM4004NH/((F84*60)+G84+(H84/100)))*100,"",(RM4004NH/((F84*60)+G84+(H84/100)))*100)</f>
        <v/>
      </c>
      <c r="J84" s="43"/>
      <c r="K84" s="44"/>
      <c r="L84" s="44"/>
      <c r="M84" s="46" t="str">
        <f>IF(ISERROR(RM4004NH/((J84*60)+K84+(L84/100)))*100,"",(RM4004NH/((J84*60)+K84+(L84/100)))*100)</f>
        <v/>
      </c>
      <c r="N84" s="43"/>
      <c r="O84" s="44"/>
      <c r="P84" s="44"/>
      <c r="Q84" s="46" t="str">
        <f>IF(ISERROR(RM4004NH/((N84*60)+O84+(P84/100)))*100,"",(RM4004NH/((N84*60)+O84+(P84/100)))*100)</f>
        <v/>
      </c>
      <c r="R84" s="43"/>
      <c r="S84" s="44"/>
      <c r="T84" s="44"/>
      <c r="U84" s="46" t="str">
        <f>IF(ISERROR(RM4004NH/((R84*60)+S84+(T84/100)))*100,"",(RM4004NH/((R84*60)+S84+(T84/100)))*100)</f>
        <v/>
      </c>
      <c r="V84" s="43"/>
      <c r="W84" s="44"/>
      <c r="X84" s="44"/>
      <c r="Y84" s="46" t="str">
        <f>IF(ISERROR(RM4004NH/((V84*60)+W84+(X84/100)))*100,"",(RM4004NH/((V84*60)+W84+(X84/100)))*100)</f>
        <v/>
      </c>
    </row>
    <row r="85" spans="1:25" hidden="1">
      <c r="A85" s="32" t="s">
        <v>140</v>
      </c>
      <c r="B85" s="166"/>
      <c r="C85" s="167"/>
      <c r="D85" s="167"/>
      <c r="E85" s="168"/>
      <c r="F85" s="166"/>
      <c r="G85" s="167"/>
      <c r="H85" s="167"/>
      <c r="I85" s="168"/>
      <c r="J85" s="166"/>
      <c r="K85" s="167"/>
      <c r="L85" s="167"/>
      <c r="M85" s="168"/>
      <c r="N85" s="166"/>
      <c r="O85" s="167"/>
      <c r="P85" s="167"/>
      <c r="Q85" s="168"/>
      <c r="R85" s="166"/>
      <c r="S85" s="167"/>
      <c r="T85" s="167"/>
      <c r="U85" s="168"/>
      <c r="V85" s="166"/>
      <c r="W85" s="167"/>
      <c r="X85" s="167"/>
      <c r="Y85" s="168"/>
    </row>
    <row r="86" spans="1:25" hidden="1">
      <c r="A86" s="32" t="s">
        <v>138</v>
      </c>
      <c r="B86" s="166"/>
      <c r="C86" s="167"/>
      <c r="D86" s="167"/>
      <c r="E86" s="168"/>
      <c r="F86" s="166"/>
      <c r="G86" s="167"/>
      <c r="H86" s="167"/>
      <c r="I86" s="168"/>
      <c r="J86" s="166"/>
      <c r="K86" s="167"/>
      <c r="L86" s="167"/>
      <c r="M86" s="168"/>
      <c r="N86" s="166"/>
      <c r="O86" s="167"/>
      <c r="P86" s="167"/>
      <c r="Q86" s="168"/>
      <c r="R86" s="166"/>
      <c r="S86" s="167"/>
      <c r="T86" s="167"/>
      <c r="U86" s="168"/>
      <c r="V86" s="166"/>
      <c r="W86" s="167"/>
      <c r="X86" s="167"/>
      <c r="Y86" s="168"/>
    </row>
    <row r="87" spans="1:25" hidden="1">
      <c r="A87" s="32" t="s">
        <v>139</v>
      </c>
      <c r="B87" s="166"/>
      <c r="C87" s="167"/>
      <c r="D87" s="167"/>
      <c r="E87" s="168"/>
      <c r="F87" s="166"/>
      <c r="G87" s="167"/>
      <c r="H87" s="167"/>
      <c r="I87" s="168"/>
      <c r="J87" s="166"/>
      <c r="K87" s="167"/>
      <c r="L87" s="167"/>
      <c r="M87" s="168"/>
      <c r="N87" s="166"/>
      <c r="O87" s="167"/>
      <c r="P87" s="167"/>
      <c r="Q87" s="168"/>
      <c r="R87" s="166"/>
      <c r="S87" s="167"/>
      <c r="T87" s="167"/>
      <c r="U87" s="168"/>
      <c r="V87" s="166"/>
      <c r="W87" s="167"/>
      <c r="X87" s="167"/>
      <c r="Y87" s="168"/>
    </row>
    <row r="88" spans="1:25" hidden="1">
      <c r="A88" s="32" t="s">
        <v>141</v>
      </c>
      <c r="B88" s="166"/>
      <c r="C88" s="167"/>
      <c r="D88" s="167"/>
      <c r="E88" s="168"/>
      <c r="F88" s="166"/>
      <c r="G88" s="167"/>
      <c r="H88" s="167"/>
      <c r="I88" s="168"/>
      <c r="J88" s="166"/>
      <c r="K88" s="167"/>
      <c r="L88" s="167"/>
      <c r="M88" s="168"/>
      <c r="N88" s="166"/>
      <c r="O88" s="167"/>
      <c r="P88" s="167"/>
      <c r="Q88" s="168"/>
      <c r="R88" s="166"/>
      <c r="S88" s="167"/>
      <c r="T88" s="167"/>
      <c r="U88" s="168"/>
      <c r="V88" s="166"/>
      <c r="W88" s="167"/>
      <c r="X88" s="167"/>
      <c r="Y88" s="168"/>
    </row>
    <row r="89" spans="1:25" hidden="1">
      <c r="A89" s="32" t="s">
        <v>142</v>
      </c>
      <c r="B89" s="166"/>
      <c r="C89" s="167"/>
      <c r="D89" s="167"/>
      <c r="E89" s="168"/>
      <c r="F89" s="166"/>
      <c r="G89" s="167"/>
      <c r="H89" s="167"/>
      <c r="I89" s="168"/>
      <c r="J89" s="166"/>
      <c r="K89" s="167"/>
      <c r="L89" s="167"/>
      <c r="M89" s="168"/>
      <c r="N89" s="166"/>
      <c r="O89" s="167"/>
      <c r="P89" s="167"/>
      <c r="Q89" s="168"/>
      <c r="R89" s="166"/>
      <c r="S89" s="167"/>
      <c r="T89" s="167"/>
      <c r="U89" s="168"/>
      <c r="V89" s="166"/>
      <c r="W89" s="167"/>
      <c r="X89" s="167"/>
      <c r="Y89" s="168"/>
    </row>
    <row r="90" spans="1:25" hidden="1">
      <c r="A90" s="32" t="s">
        <v>143</v>
      </c>
      <c r="B90" s="166"/>
      <c r="C90" s="167"/>
      <c r="D90" s="167"/>
      <c r="E90" s="168"/>
      <c r="F90" s="166"/>
      <c r="G90" s="167"/>
      <c r="H90" s="167"/>
      <c r="I90" s="168"/>
      <c r="J90" s="166"/>
      <c r="K90" s="167"/>
      <c r="L90" s="167"/>
      <c r="M90" s="168"/>
      <c r="N90" s="166"/>
      <c r="O90" s="167"/>
      <c r="P90" s="167"/>
      <c r="Q90" s="168"/>
      <c r="R90" s="166"/>
      <c r="S90" s="167"/>
      <c r="T90" s="167"/>
      <c r="U90" s="168"/>
      <c r="V90" s="166"/>
      <c r="W90" s="167"/>
      <c r="X90" s="167"/>
      <c r="Y90" s="168"/>
    </row>
    <row r="91" spans="1:25" hidden="1">
      <c r="A91" s="32" t="s">
        <v>144</v>
      </c>
      <c r="B91" s="166"/>
      <c r="C91" s="167"/>
      <c r="D91" s="167"/>
      <c r="E91" s="168"/>
      <c r="F91" s="166"/>
      <c r="G91" s="167"/>
      <c r="H91" s="167"/>
      <c r="I91" s="168"/>
      <c r="J91" s="166"/>
      <c r="K91" s="167"/>
      <c r="L91" s="167"/>
      <c r="M91" s="168"/>
      <c r="N91" s="166"/>
      <c r="O91" s="167"/>
      <c r="P91" s="167"/>
      <c r="Q91" s="168"/>
      <c r="R91" s="166"/>
      <c r="S91" s="167"/>
      <c r="T91" s="167"/>
      <c r="U91" s="168"/>
      <c r="V91" s="166"/>
      <c r="W91" s="167"/>
      <c r="X91" s="167"/>
      <c r="Y91" s="168"/>
    </row>
    <row r="92" spans="1:25" hidden="1">
      <c r="A92" s="32" t="s">
        <v>145</v>
      </c>
      <c r="B92" s="166"/>
      <c r="C92" s="167"/>
      <c r="D92" s="167"/>
      <c r="E92" s="168"/>
      <c r="F92" s="166"/>
      <c r="G92" s="167"/>
      <c r="H92" s="167"/>
      <c r="I92" s="168"/>
      <c r="J92" s="166"/>
      <c r="K92" s="167"/>
      <c r="L92" s="167"/>
      <c r="M92" s="168"/>
      <c r="N92" s="166"/>
      <c r="O92" s="167"/>
      <c r="P92" s="167"/>
      <c r="Q92" s="168"/>
      <c r="R92" s="166"/>
      <c r="S92" s="167"/>
      <c r="T92" s="167"/>
      <c r="U92" s="168"/>
      <c r="V92" s="166"/>
      <c r="W92" s="167"/>
      <c r="X92" s="167"/>
      <c r="Y92" s="168"/>
    </row>
    <row r="93" spans="1:25">
      <c r="A93" s="42" t="s">
        <v>71</v>
      </c>
      <c r="B93" s="43"/>
      <c r="C93" s="44"/>
      <c r="D93" s="44"/>
      <c r="E93" s="46" t="str">
        <f>IF(ISERROR(RM100PH/((B93*60)+C93+(D93/100)))*100,"",(RM100PH/((B93*60)+C93+(D93/100)))*100)</f>
        <v/>
      </c>
      <c r="F93" s="43"/>
      <c r="G93" s="44"/>
      <c r="H93" s="44"/>
      <c r="I93" s="46" t="str">
        <f>IF(ISERROR(RM100PH/((F93*60)+G93+(H93/100)))*100,"",(RM100PH/((F93*60)+G93+(H93/100)))*100)</f>
        <v/>
      </c>
      <c r="J93" s="43"/>
      <c r="K93" s="44"/>
      <c r="L93" s="44"/>
      <c r="M93" s="46" t="str">
        <f>IF(ISERROR(RM100PH/((J93*60)+K93+(L93/100)))*100,"",(RM100PH/((J93*60)+K93+(L93/100)))*100)</f>
        <v/>
      </c>
      <c r="N93" s="43"/>
      <c r="O93" s="44"/>
      <c r="P93" s="44"/>
      <c r="Q93" s="46" t="str">
        <f>IF(ISERROR(RM100PH/((N93*60)+O93+(P93/100)))*100,"",(RM100PH/((N93*60)+O93+(P93/100)))*100)</f>
        <v/>
      </c>
      <c r="R93" s="43"/>
      <c r="S93" s="44"/>
      <c r="T93" s="44"/>
      <c r="U93" s="46" t="str">
        <f>IF(ISERROR(RM100PH/((R93*60)+S93+(T93/100)))*100,"",(RM100PH/((R93*60)+S93+(T93/100)))*100)</f>
        <v/>
      </c>
      <c r="V93" s="43"/>
      <c r="W93" s="44"/>
      <c r="X93" s="44"/>
      <c r="Y93" s="46" t="str">
        <f>IF(ISERROR(RM100PH/((V93*60)+W93+(X93/100)))*100,"",(RM100PH/((V93*60)+W93+(X93/100)))*100)</f>
        <v/>
      </c>
    </row>
    <row r="94" spans="1:25" hidden="1">
      <c r="A94" s="32" t="s">
        <v>79</v>
      </c>
      <c r="B94" s="166"/>
      <c r="C94" s="167"/>
      <c r="D94" s="167"/>
      <c r="E94" s="168"/>
      <c r="F94" s="166"/>
      <c r="G94" s="167"/>
      <c r="H94" s="167"/>
      <c r="I94" s="168"/>
      <c r="J94" s="166"/>
      <c r="K94" s="167"/>
      <c r="L94" s="167"/>
      <c r="M94" s="168"/>
      <c r="N94" s="166"/>
      <c r="O94" s="167"/>
      <c r="P94" s="167"/>
      <c r="Q94" s="168"/>
      <c r="R94" s="166"/>
      <c r="S94" s="167"/>
      <c r="T94" s="167"/>
      <c r="U94" s="168"/>
      <c r="V94" s="166"/>
      <c r="W94" s="167"/>
      <c r="X94" s="167"/>
      <c r="Y94" s="168"/>
    </row>
    <row r="95" spans="1:25" hidden="1">
      <c r="A95" s="32" t="s">
        <v>80</v>
      </c>
      <c r="B95" s="166"/>
      <c r="C95" s="167"/>
      <c r="D95" s="167"/>
      <c r="E95" s="168"/>
      <c r="F95" s="166"/>
      <c r="G95" s="167"/>
      <c r="H95" s="167"/>
      <c r="I95" s="168"/>
      <c r="J95" s="166"/>
      <c r="K95" s="167"/>
      <c r="L95" s="167"/>
      <c r="M95" s="168"/>
      <c r="N95" s="166"/>
      <c r="O95" s="167"/>
      <c r="P95" s="167"/>
      <c r="Q95" s="168"/>
      <c r="R95" s="166"/>
      <c r="S95" s="167"/>
      <c r="T95" s="167"/>
      <c r="U95" s="168"/>
      <c r="V95" s="166"/>
      <c r="W95" s="167"/>
      <c r="X95" s="167"/>
      <c r="Y95" s="168"/>
    </row>
    <row r="96" spans="1:25">
      <c r="A96" s="42" t="s">
        <v>72</v>
      </c>
      <c r="B96" s="43"/>
      <c r="C96" s="44"/>
      <c r="D96" s="44"/>
      <c r="E96" s="46" t="str">
        <f>IF(ISERROR(RM100DH/((B96*60)+C96+(D96/100)))*100,"",(RM100DH/((B96*60)+C96+(D96/100)))*100)</f>
        <v/>
      </c>
      <c r="F96" s="43"/>
      <c r="G96" s="44"/>
      <c r="H96" s="44"/>
      <c r="I96" s="46" t="str">
        <f>IF(ISERROR(RM100DH/((F96*60)+G96+(H96/100)))*100,"",(RM100DH/((F96*60)+G96+(H96/100)))*100)</f>
        <v/>
      </c>
      <c r="J96" s="43"/>
      <c r="K96" s="44"/>
      <c r="L96" s="44"/>
      <c r="M96" s="46" t="str">
        <f>IF(ISERROR(RM100DH/((J96*60)+K96+(L96/100)))*100,"",(RM100DH/((J96*60)+K96+(L96/100)))*100)</f>
        <v/>
      </c>
      <c r="N96" s="43"/>
      <c r="O96" s="44"/>
      <c r="P96" s="44"/>
      <c r="Q96" s="46" t="str">
        <f>IF(ISERROR(RM100DH/((N96*60)+O96+(P96/100)))*100,"",(RM100DH/((N96*60)+O96+(P96/100)))*100)</f>
        <v/>
      </c>
      <c r="R96" s="43"/>
      <c r="S96" s="44"/>
      <c r="T96" s="44"/>
      <c r="U96" s="46" t="str">
        <f>IF(ISERROR(RM100DH/((R96*60)+S96+(T96/100)))*100,"",(RM100DH/((R96*60)+S96+(T96/100)))*100)</f>
        <v/>
      </c>
      <c r="V96" s="43"/>
      <c r="W96" s="44"/>
      <c r="X96" s="44"/>
      <c r="Y96" s="46" t="str">
        <f>IF(ISERROR(RM100DH/((V96*60)+W96+(X96/100)))*100,"",(RM100DH/((V96*60)+W96+(X96/100)))*100)</f>
        <v/>
      </c>
    </row>
    <row r="97" spans="1:25" hidden="1">
      <c r="A97" s="32" t="s">
        <v>75</v>
      </c>
      <c r="B97" s="166"/>
      <c r="C97" s="167"/>
      <c r="D97" s="167"/>
      <c r="E97" s="168"/>
      <c r="F97" s="166"/>
      <c r="G97" s="167"/>
      <c r="H97" s="167"/>
      <c r="I97" s="168"/>
      <c r="J97" s="166"/>
      <c r="K97" s="167"/>
      <c r="L97" s="167"/>
      <c r="M97" s="168"/>
      <c r="N97" s="166"/>
      <c r="O97" s="167"/>
      <c r="P97" s="167"/>
      <c r="Q97" s="168"/>
      <c r="R97" s="166"/>
      <c r="S97" s="167"/>
      <c r="T97" s="167"/>
      <c r="U97" s="168"/>
      <c r="V97" s="166"/>
      <c r="W97" s="167"/>
      <c r="X97" s="167"/>
      <c r="Y97" s="168"/>
    </row>
    <row r="98" spans="1:25" hidden="1">
      <c r="A98" s="32" t="s">
        <v>76</v>
      </c>
      <c r="B98" s="166"/>
      <c r="C98" s="167"/>
      <c r="D98" s="167"/>
      <c r="E98" s="168"/>
      <c r="F98" s="166"/>
      <c r="G98" s="167"/>
      <c r="H98" s="167"/>
      <c r="I98" s="168"/>
      <c r="J98" s="166"/>
      <c r="K98" s="167"/>
      <c r="L98" s="167"/>
      <c r="M98" s="168"/>
      <c r="N98" s="166"/>
      <c r="O98" s="167"/>
      <c r="P98" s="167"/>
      <c r="Q98" s="168"/>
      <c r="R98" s="166"/>
      <c r="S98" s="167"/>
      <c r="T98" s="167"/>
      <c r="U98" s="168"/>
      <c r="V98" s="166"/>
      <c r="W98" s="167"/>
      <c r="X98" s="167"/>
      <c r="Y98" s="168"/>
    </row>
    <row r="99" spans="1:25">
      <c r="A99" s="42" t="s">
        <v>73</v>
      </c>
      <c r="B99" s="43"/>
      <c r="C99" s="44"/>
      <c r="D99" s="44"/>
      <c r="E99" s="46" t="str">
        <f>IF(ISERROR(RM100BH/((B99*60)+C99+(D99/100)))*100,"",(RM100BH/((B99*60)+C99+(D99/100)))*100)</f>
        <v/>
      </c>
      <c r="F99" s="43"/>
      <c r="G99" s="44"/>
      <c r="H99" s="44"/>
      <c r="I99" s="46" t="str">
        <f>IF(ISERROR(RM100BH/((F99*60)+G99+(H99/100)))*100,"",(RM100BH/((F99*60)+G99+(H99/100)))*100)</f>
        <v/>
      </c>
      <c r="J99" s="43"/>
      <c r="K99" s="44"/>
      <c r="L99" s="44"/>
      <c r="M99" s="46" t="str">
        <f>IF(ISERROR(RM100BH/((J99*60)+K99+(L99/100)))*100,"",(RM100BH/((J99*60)+K99+(L99/100)))*100)</f>
        <v/>
      </c>
      <c r="N99" s="43"/>
      <c r="O99" s="44"/>
      <c r="P99" s="44"/>
      <c r="Q99" s="46" t="str">
        <f>IF(ISERROR(RM100BH/((N99*60)+O99+(P99/100)))*100,"",(RM100BH/((N99*60)+O99+(P99/100)))*100)</f>
        <v/>
      </c>
      <c r="R99" s="43"/>
      <c r="S99" s="44"/>
      <c r="T99" s="44"/>
      <c r="U99" s="46" t="str">
        <f>IF(ISERROR(RM100BH/((R99*60)+S99+(T99/100)))*100,"",(RM100BH/((R99*60)+S99+(T99/100)))*100)</f>
        <v/>
      </c>
      <c r="V99" s="43"/>
      <c r="W99" s="44"/>
      <c r="X99" s="44"/>
      <c r="Y99" s="46" t="str">
        <f>IF(ISERROR(RM100BH/((V99*60)+W99+(X99/100)))*100,"",(RM100BH/((V99*60)+W99+(X99/100)))*100)</f>
        <v/>
      </c>
    </row>
    <row r="100" spans="1:25" hidden="1">
      <c r="A100" s="32" t="s">
        <v>77</v>
      </c>
      <c r="B100" s="166"/>
      <c r="C100" s="167"/>
      <c r="D100" s="167"/>
      <c r="E100" s="168"/>
      <c r="F100" s="166"/>
      <c r="G100" s="167"/>
      <c r="H100" s="167"/>
      <c r="I100" s="168"/>
      <c r="J100" s="166"/>
      <c r="K100" s="167"/>
      <c r="L100" s="167"/>
      <c r="M100" s="168"/>
      <c r="N100" s="166"/>
      <c r="O100" s="167"/>
      <c r="P100" s="167"/>
      <c r="Q100" s="168"/>
      <c r="R100" s="166"/>
      <c r="S100" s="167"/>
      <c r="T100" s="167"/>
      <c r="U100" s="168"/>
      <c r="V100" s="166"/>
      <c r="W100" s="167"/>
      <c r="X100" s="167"/>
      <c r="Y100" s="168"/>
    </row>
    <row r="101" spans="1:25" hidden="1">
      <c r="A101" s="32" t="s">
        <v>78</v>
      </c>
      <c r="B101" s="166"/>
      <c r="C101" s="167"/>
      <c r="D101" s="167"/>
      <c r="E101" s="168"/>
      <c r="F101" s="166"/>
      <c r="G101" s="167"/>
      <c r="H101" s="167"/>
      <c r="I101" s="168"/>
      <c r="J101" s="166"/>
      <c r="K101" s="167"/>
      <c r="L101" s="167"/>
      <c r="M101" s="168"/>
      <c r="N101" s="166"/>
      <c r="O101" s="167"/>
      <c r="P101" s="167"/>
      <c r="Q101" s="168"/>
      <c r="R101" s="166"/>
      <c r="S101" s="167"/>
      <c r="T101" s="167"/>
      <c r="U101" s="168"/>
      <c r="V101" s="166"/>
      <c r="W101" s="167"/>
      <c r="X101" s="167"/>
      <c r="Y101" s="168"/>
    </row>
    <row r="102" spans="1:25">
      <c r="A102" s="42" t="s">
        <v>31</v>
      </c>
      <c r="B102" s="43"/>
      <c r="C102" s="44"/>
      <c r="D102" s="44"/>
      <c r="E102" s="46" t="str">
        <f>IF(ISERROR(RM100NLH/((B102*60)+C102+(D102/100)))*100,"",(RM100NLH/((B102*60)+C102+(D102/100)))*100)</f>
        <v/>
      </c>
      <c r="F102" s="43"/>
      <c r="G102" s="44"/>
      <c r="H102" s="44"/>
      <c r="I102" s="46" t="str">
        <f>IF(ISERROR(RM100NLH/((F102*60)+G102+(H102/100)))*100,"",(RM100NLH/((F102*60)+G102+(H102/100)))*100)</f>
        <v/>
      </c>
      <c r="J102" s="43"/>
      <c r="K102" s="44"/>
      <c r="L102" s="44"/>
      <c r="M102" s="46" t="str">
        <f>IF(ISERROR(RM100NLH/((J102*60)+K102+(L102/100)))*100,"",(RM100NLH/((J102*60)+K102+(L102/100)))*100)</f>
        <v/>
      </c>
      <c r="N102" s="43"/>
      <c r="O102" s="44"/>
      <c r="P102" s="44"/>
      <c r="Q102" s="46" t="str">
        <f>IF(ISERROR(RM100NLH/((N102*60)+O102+(P102/100)))*100,"",(RM100NLH/((N102*60)+O102+(P102/100)))*100)</f>
        <v/>
      </c>
      <c r="R102" s="43"/>
      <c r="S102" s="44"/>
      <c r="T102" s="44"/>
      <c r="U102" s="46" t="str">
        <f>IF(ISERROR(RM100NLH/((R102*60)+S102+(T102/100)))*100,"",(RM100NLH/((R102*60)+S102+(T102/100)))*100)</f>
        <v/>
      </c>
      <c r="V102" s="43"/>
      <c r="W102" s="44"/>
      <c r="X102" s="44"/>
      <c r="Y102" s="46" t="str">
        <f>IF(ISERROR(RM100NLH/((V102*60)+W102+(X102/100)))*100,"",(RM100NLH/((V102*60)+W102+(X102/100)))*100)</f>
        <v/>
      </c>
    </row>
    <row r="103" spans="1:25" hidden="1">
      <c r="A103" s="32" t="s">
        <v>81</v>
      </c>
      <c r="B103" s="166"/>
      <c r="C103" s="167"/>
      <c r="D103" s="167"/>
      <c r="E103" s="168"/>
      <c r="F103" s="166"/>
      <c r="G103" s="167"/>
      <c r="H103" s="167"/>
      <c r="I103" s="168"/>
      <c r="J103" s="166"/>
      <c r="K103" s="167"/>
      <c r="L103" s="167"/>
      <c r="M103" s="168"/>
      <c r="N103" s="166"/>
      <c r="O103" s="167"/>
      <c r="P103" s="167"/>
      <c r="Q103" s="168"/>
      <c r="R103" s="166"/>
      <c r="S103" s="167"/>
      <c r="T103" s="167"/>
      <c r="U103" s="168"/>
      <c r="V103" s="166"/>
      <c r="W103" s="167"/>
      <c r="X103" s="167"/>
      <c r="Y103" s="168"/>
    </row>
    <row r="104" spans="1:25" hidden="1">
      <c r="A104" s="32" t="s">
        <v>82</v>
      </c>
      <c r="B104" s="166"/>
      <c r="C104" s="167"/>
      <c r="D104" s="167"/>
      <c r="E104" s="168"/>
      <c r="F104" s="166"/>
      <c r="G104" s="167"/>
      <c r="H104" s="167"/>
      <c r="I104" s="168"/>
      <c r="J104" s="166"/>
      <c r="K104" s="167"/>
      <c r="L104" s="167"/>
      <c r="M104" s="168"/>
      <c r="N104" s="166"/>
      <c r="O104" s="167"/>
      <c r="P104" s="167"/>
      <c r="Q104" s="168"/>
      <c r="R104" s="166"/>
      <c r="S104" s="167"/>
      <c r="T104" s="167"/>
      <c r="U104" s="168"/>
      <c r="V104" s="166"/>
      <c r="W104" s="167"/>
      <c r="X104" s="167"/>
      <c r="Y104" s="168"/>
    </row>
    <row r="105" spans="1:25" ht="15" thickBot="1">
      <c r="A105" s="42" t="s">
        <v>74</v>
      </c>
      <c r="B105" s="43"/>
      <c r="C105" s="44"/>
      <c r="D105" s="44"/>
      <c r="E105" s="46" t="str">
        <f>IF(ISERROR(RM800NLH/((B105*60)+C105+(D105/100)))*100,"",(RM800NLH/((B105*60)+C105+(D105/100)))*100)</f>
        <v/>
      </c>
      <c r="F105" s="43"/>
      <c r="G105" s="44"/>
      <c r="H105" s="44"/>
      <c r="I105" s="46" t="str">
        <f>IF(ISERROR(RM800NLH/((F105*60)+G105+(H105/100)))*100,"",(RM800NLH/((F105*60)+G105+(H105/100)))*100)</f>
        <v/>
      </c>
      <c r="J105" s="43"/>
      <c r="K105" s="44"/>
      <c r="L105" s="44"/>
      <c r="M105" s="46" t="str">
        <f>IF(ISERROR(RM800NLH/((J105*60)+K105+(L105/100)))*100,"",(RM800NLH/((J105*60)+K105+(L105/100)))*100)</f>
        <v/>
      </c>
      <c r="N105" s="43"/>
      <c r="O105" s="44"/>
      <c r="P105" s="44"/>
      <c r="Q105" s="46" t="str">
        <f>IF(ISERROR(RM800NLH/((N105*60)+O105+(P105/100)))*100,"",(RM800NLH/((N105*60)+O105+(P105/100)))*100)</f>
        <v/>
      </c>
      <c r="R105" s="43"/>
      <c r="S105" s="44"/>
      <c r="T105" s="44"/>
      <c r="U105" s="46" t="str">
        <f>IF(ISERROR(RM800NLH/((R105*60)+S105+(T105/100)))*100,"",(RM800NLH/((R105*60)+S105+(T105/100)))*100)</f>
        <v/>
      </c>
      <c r="V105" s="43"/>
      <c r="W105" s="44"/>
      <c r="X105" s="44"/>
      <c r="Y105" s="46" t="str">
        <f>IF(ISERROR(RM800NLH/((V105*60)+W105+(X105/100)))*100,"",(RM800NLH/((V105*60)+W105+(X105/100)))*100)</f>
        <v/>
      </c>
    </row>
    <row r="106" spans="1:25" hidden="1">
      <c r="A106" s="32" t="s">
        <v>32</v>
      </c>
      <c r="B106" s="166"/>
      <c r="C106" s="167"/>
      <c r="D106" s="167"/>
      <c r="E106" s="168"/>
      <c r="F106" s="166"/>
      <c r="G106" s="167"/>
      <c r="H106" s="167"/>
      <c r="I106" s="168"/>
      <c r="J106" s="166"/>
      <c r="K106" s="167"/>
      <c r="L106" s="167"/>
      <c r="M106" s="168"/>
      <c r="N106" s="166"/>
      <c r="O106" s="167"/>
      <c r="P106" s="167"/>
      <c r="Q106" s="168"/>
      <c r="R106" s="166"/>
      <c r="S106" s="167"/>
      <c r="T106" s="167"/>
      <c r="U106" s="168"/>
      <c r="V106" s="166"/>
      <c r="W106" s="167"/>
      <c r="X106" s="167"/>
      <c r="Y106" s="168"/>
    </row>
    <row r="107" spans="1:25" hidden="1">
      <c r="A107" s="32" t="s">
        <v>33</v>
      </c>
      <c r="B107" s="166"/>
      <c r="C107" s="167"/>
      <c r="D107" s="167"/>
      <c r="E107" s="168"/>
      <c r="F107" s="166"/>
      <c r="G107" s="167"/>
      <c r="H107" s="167"/>
      <c r="I107" s="168"/>
      <c r="J107" s="166"/>
      <c r="K107" s="167"/>
      <c r="L107" s="167"/>
      <c r="M107" s="168"/>
      <c r="N107" s="166"/>
      <c r="O107" s="167"/>
      <c r="P107" s="167"/>
      <c r="Q107" s="168"/>
      <c r="R107" s="166"/>
      <c r="S107" s="167"/>
      <c r="T107" s="167"/>
      <c r="U107" s="168"/>
      <c r="V107" s="166"/>
      <c r="W107" s="167"/>
      <c r="X107" s="167"/>
      <c r="Y107" s="168"/>
    </row>
    <row r="108" spans="1:25" hidden="1">
      <c r="A108" s="32" t="s">
        <v>34</v>
      </c>
      <c r="B108" s="166"/>
      <c r="C108" s="167"/>
      <c r="D108" s="167"/>
      <c r="E108" s="168"/>
      <c r="F108" s="166"/>
      <c r="G108" s="167"/>
      <c r="H108" s="167"/>
      <c r="I108" s="168"/>
      <c r="J108" s="166"/>
      <c r="K108" s="167"/>
      <c r="L108" s="167"/>
      <c r="M108" s="168"/>
      <c r="N108" s="166"/>
      <c r="O108" s="167"/>
      <c r="P108" s="167"/>
      <c r="Q108" s="168"/>
      <c r="R108" s="166"/>
      <c r="S108" s="167"/>
      <c r="T108" s="167"/>
      <c r="U108" s="168"/>
      <c r="V108" s="166"/>
      <c r="W108" s="167"/>
      <c r="X108" s="167"/>
      <c r="Y108" s="168"/>
    </row>
    <row r="109" spans="1:25" hidden="1">
      <c r="A109" s="32" t="s">
        <v>35</v>
      </c>
      <c r="B109" s="166"/>
      <c r="C109" s="167"/>
      <c r="D109" s="167"/>
      <c r="E109" s="168"/>
      <c r="F109" s="166"/>
      <c r="G109" s="167"/>
      <c r="H109" s="167"/>
      <c r="I109" s="168"/>
      <c r="J109" s="166"/>
      <c r="K109" s="167"/>
      <c r="L109" s="167"/>
      <c r="M109" s="168"/>
      <c r="N109" s="166"/>
      <c r="O109" s="167"/>
      <c r="P109" s="167"/>
      <c r="Q109" s="168"/>
      <c r="R109" s="166"/>
      <c r="S109" s="167"/>
      <c r="T109" s="167"/>
      <c r="U109" s="168"/>
      <c r="V109" s="166"/>
      <c r="W109" s="167"/>
      <c r="X109" s="167"/>
      <c r="Y109" s="168"/>
    </row>
    <row r="110" spans="1:25" hidden="1">
      <c r="A110" s="32" t="s">
        <v>36</v>
      </c>
      <c r="B110" s="166"/>
      <c r="C110" s="167"/>
      <c r="D110" s="167"/>
      <c r="E110" s="168"/>
      <c r="F110" s="166"/>
      <c r="G110" s="167"/>
      <c r="H110" s="167"/>
      <c r="I110" s="168"/>
      <c r="J110" s="166"/>
      <c r="K110" s="167"/>
      <c r="L110" s="167"/>
      <c r="M110" s="168"/>
      <c r="N110" s="166"/>
      <c r="O110" s="167"/>
      <c r="P110" s="167"/>
      <c r="Q110" s="168"/>
      <c r="R110" s="166"/>
      <c r="S110" s="167"/>
      <c r="T110" s="167"/>
      <c r="U110" s="168"/>
      <c r="V110" s="166"/>
      <c r="W110" s="167"/>
      <c r="X110" s="167"/>
      <c r="Y110" s="168"/>
    </row>
    <row r="111" spans="1:25" hidden="1">
      <c r="A111" s="32" t="s">
        <v>37</v>
      </c>
      <c r="B111" s="166"/>
      <c r="C111" s="167"/>
      <c r="D111" s="167"/>
      <c r="E111" s="168"/>
      <c r="F111" s="166"/>
      <c r="G111" s="167"/>
      <c r="H111" s="167"/>
      <c r="I111" s="168"/>
      <c r="J111" s="166"/>
      <c r="K111" s="167"/>
      <c r="L111" s="167"/>
      <c r="M111" s="168"/>
      <c r="N111" s="166"/>
      <c r="O111" s="167"/>
      <c r="P111" s="167"/>
      <c r="Q111" s="168"/>
      <c r="R111" s="166"/>
      <c r="S111" s="167"/>
      <c r="T111" s="167"/>
      <c r="U111" s="168"/>
      <c r="V111" s="166"/>
      <c r="W111" s="167"/>
      <c r="X111" s="167"/>
      <c r="Y111" s="168"/>
    </row>
    <row r="112" spans="1:25" hidden="1">
      <c r="A112" s="32" t="s">
        <v>38</v>
      </c>
      <c r="B112" s="166"/>
      <c r="C112" s="167"/>
      <c r="D112" s="167"/>
      <c r="E112" s="168"/>
      <c r="F112" s="166"/>
      <c r="G112" s="167"/>
      <c r="H112" s="167"/>
      <c r="I112" s="168"/>
      <c r="J112" s="166"/>
      <c r="K112" s="167"/>
      <c r="L112" s="167"/>
      <c r="M112" s="168"/>
      <c r="N112" s="166"/>
      <c r="O112" s="167"/>
      <c r="P112" s="167"/>
      <c r="Q112" s="168"/>
      <c r="R112" s="166"/>
      <c r="S112" s="167"/>
      <c r="T112" s="167"/>
      <c r="U112" s="168"/>
      <c r="V112" s="166"/>
      <c r="W112" s="167"/>
      <c r="X112" s="167"/>
      <c r="Y112" s="168"/>
    </row>
    <row r="113" spans="1:25" ht="15" hidden="1" thickBot="1">
      <c r="A113" s="47" t="s">
        <v>39</v>
      </c>
      <c r="B113" s="166"/>
      <c r="C113" s="167"/>
      <c r="D113" s="167"/>
      <c r="E113" s="168"/>
      <c r="F113" s="166"/>
      <c r="G113" s="167"/>
      <c r="H113" s="167"/>
      <c r="I113" s="168"/>
      <c r="J113" s="166"/>
      <c r="K113" s="167"/>
      <c r="L113" s="167"/>
      <c r="M113" s="168"/>
      <c r="N113" s="166"/>
      <c r="O113" s="167"/>
      <c r="P113" s="167"/>
      <c r="Q113" s="168"/>
      <c r="R113" s="166"/>
      <c r="S113" s="167"/>
      <c r="T113" s="167"/>
      <c r="U113" s="168"/>
      <c r="V113" s="166"/>
      <c r="W113" s="167"/>
      <c r="X113" s="167"/>
      <c r="Y113" s="168"/>
    </row>
    <row r="114" spans="1:25" ht="15" thickBot="1">
      <c r="A114" s="48" t="s">
        <v>40</v>
      </c>
      <c r="B114" s="200" t="str">
        <f>IF(ISERROR((4*E84)+E93+E96+E99+E102+(8*E105))/16,"",((4*E84)+E93+E96+E99+E102+(8*E105))/16)</f>
        <v/>
      </c>
      <c r="C114" s="201"/>
      <c r="D114" s="201"/>
      <c r="E114" s="202"/>
      <c r="F114" s="200" t="str">
        <f>IF(ISERROR((4*I84)+I93+I96+I99+I102+(8*I105))/16,"",((4*I84)+I93+I96+I99+I102+(8*I105))/16)</f>
        <v/>
      </c>
      <c r="G114" s="201"/>
      <c r="H114" s="201"/>
      <c r="I114" s="202"/>
      <c r="J114" s="200" t="str">
        <f>IF(ISERROR((4*M84)+M93+M96+M99+M102+(8*M105))/16,"",((4*M84)+M93+M96+M99+M102+(8*M105))/16)</f>
        <v/>
      </c>
      <c r="K114" s="201"/>
      <c r="L114" s="201"/>
      <c r="M114" s="202"/>
      <c r="N114" s="200" t="str">
        <f>IF(ISERROR((4*Q84)+Q93+Q96+Q99+Q102+(8*Q105))/16,"",((4*Q84)+Q93+Q96+Q99+Q102+(8*Q105))/16)</f>
        <v/>
      </c>
      <c r="O114" s="201"/>
      <c r="P114" s="201"/>
      <c r="Q114" s="202"/>
      <c r="R114" s="200" t="str">
        <f>IF(ISERROR((4*U84)+U93+U96+U99+U102+(8*U105))/16,"",((4*U84)+U93+U96+U99+U102+(8*U105))/16)</f>
        <v/>
      </c>
      <c r="S114" s="201"/>
      <c r="T114" s="201"/>
      <c r="U114" s="202"/>
      <c r="V114" s="200" t="str">
        <f>IF(ISERROR((4*Y84)+Y93+Y96+Y99+Y102+(8*Y105))/16,"",((4*Y84)+Y93+Y96+Y99+Y102+(8*Y105))/16)</f>
        <v/>
      </c>
      <c r="W114" s="201"/>
      <c r="X114" s="201"/>
      <c r="Y114" s="202"/>
    </row>
  </sheetData>
  <mergeCells count="513">
    <mergeCell ref="B79:Q79"/>
    <mergeCell ref="J77:M77"/>
    <mergeCell ref="N77:Q77"/>
    <mergeCell ref="R77:U77"/>
    <mergeCell ref="V77:Y77"/>
    <mergeCell ref="B114:E114"/>
    <mergeCell ref="F114:I114"/>
    <mergeCell ref="J114:M114"/>
    <mergeCell ref="N114:Q114"/>
    <mergeCell ref="R114:U114"/>
    <mergeCell ref="V114:Y114"/>
    <mergeCell ref="R82:U82"/>
    <mergeCell ref="V82:Y82"/>
    <mergeCell ref="B77:E77"/>
    <mergeCell ref="F77:I77"/>
    <mergeCell ref="B113:E113"/>
    <mergeCell ref="F113:I113"/>
    <mergeCell ref="J113:M113"/>
    <mergeCell ref="N113:Q113"/>
    <mergeCell ref="R113:U113"/>
    <mergeCell ref="V113:Y113"/>
    <mergeCell ref="B112:E112"/>
    <mergeCell ref="F112:I112"/>
    <mergeCell ref="J112:M112"/>
    <mergeCell ref="V38:Y38"/>
    <mergeCell ref="F37:I37"/>
    <mergeCell ref="J37:M37"/>
    <mergeCell ref="N37:Q37"/>
    <mergeCell ref="R37:U37"/>
    <mergeCell ref="V37:Y37"/>
    <mergeCell ref="B37:E37"/>
    <mergeCell ref="F36:I36"/>
    <mergeCell ref="A5:Y5"/>
    <mergeCell ref="J36:M36"/>
    <mergeCell ref="N36:Q36"/>
    <mergeCell ref="R36:U36"/>
    <mergeCell ref="V36:Y36"/>
    <mergeCell ref="B36:E36"/>
    <mergeCell ref="F35:I35"/>
    <mergeCell ref="J35:M35"/>
    <mergeCell ref="N35:Q35"/>
    <mergeCell ref="R35:U35"/>
    <mergeCell ref="V35:Y35"/>
    <mergeCell ref="B35:E35"/>
    <mergeCell ref="F34:I34"/>
    <mergeCell ref="J34:M34"/>
    <mergeCell ref="N34:Q34"/>
    <mergeCell ref="R34:U34"/>
    <mergeCell ref="V45:Y45"/>
    <mergeCell ref="V43:Y43"/>
    <mergeCell ref="B44:E44"/>
    <mergeCell ref="F44:I44"/>
    <mergeCell ref="J44:M44"/>
    <mergeCell ref="N44:Q44"/>
    <mergeCell ref="R44:U44"/>
    <mergeCell ref="V44:Y44"/>
    <mergeCell ref="V39:Y39"/>
    <mergeCell ref="B42:I42"/>
    <mergeCell ref="J42:Y42"/>
    <mergeCell ref="B40:E40"/>
    <mergeCell ref="F40:I40"/>
    <mergeCell ref="J40:M40"/>
    <mergeCell ref="N40:Q40"/>
    <mergeCell ref="R40:U40"/>
    <mergeCell ref="V40:Y40"/>
    <mergeCell ref="N112:Q112"/>
    <mergeCell ref="R112:U112"/>
    <mergeCell ref="V112:Y112"/>
    <mergeCell ref="B111:E111"/>
    <mergeCell ref="F111:I111"/>
    <mergeCell ref="J111:M111"/>
    <mergeCell ref="N111:Q111"/>
    <mergeCell ref="R111:U111"/>
    <mergeCell ref="V111:Y111"/>
    <mergeCell ref="B110:E110"/>
    <mergeCell ref="F110:I110"/>
    <mergeCell ref="J110:M110"/>
    <mergeCell ref="N110:Q110"/>
    <mergeCell ref="R110:U110"/>
    <mergeCell ref="V110:Y110"/>
    <mergeCell ref="B109:E109"/>
    <mergeCell ref="F109:I109"/>
    <mergeCell ref="J109:M109"/>
    <mergeCell ref="N109:Q109"/>
    <mergeCell ref="R109:U109"/>
    <mergeCell ref="V109:Y109"/>
    <mergeCell ref="B108:E108"/>
    <mergeCell ref="F108:I108"/>
    <mergeCell ref="J108:M108"/>
    <mergeCell ref="N108:Q108"/>
    <mergeCell ref="R108:U108"/>
    <mergeCell ref="V108:Y108"/>
    <mergeCell ref="B107:E107"/>
    <mergeCell ref="F107:I107"/>
    <mergeCell ref="J107:M107"/>
    <mergeCell ref="N107:Q107"/>
    <mergeCell ref="R107:U107"/>
    <mergeCell ref="V107:Y107"/>
    <mergeCell ref="B106:E106"/>
    <mergeCell ref="F106:I106"/>
    <mergeCell ref="J106:M106"/>
    <mergeCell ref="N106:Q106"/>
    <mergeCell ref="R106:U106"/>
    <mergeCell ref="V106:Y106"/>
    <mergeCell ref="B104:E104"/>
    <mergeCell ref="F104:I104"/>
    <mergeCell ref="J104:M104"/>
    <mergeCell ref="N104:Q104"/>
    <mergeCell ref="R104:U104"/>
    <mergeCell ref="V104:Y104"/>
    <mergeCell ref="B103:E103"/>
    <mergeCell ref="F103:I103"/>
    <mergeCell ref="J103:M103"/>
    <mergeCell ref="N103:Q103"/>
    <mergeCell ref="R103:U103"/>
    <mergeCell ref="V103:Y103"/>
    <mergeCell ref="B101:E101"/>
    <mergeCell ref="F101:I101"/>
    <mergeCell ref="J101:M101"/>
    <mergeCell ref="N101:Q101"/>
    <mergeCell ref="R101:U101"/>
    <mergeCell ref="V101:Y101"/>
    <mergeCell ref="B100:E100"/>
    <mergeCell ref="F100:I100"/>
    <mergeCell ref="J100:M100"/>
    <mergeCell ref="N100:Q100"/>
    <mergeCell ref="R100:U100"/>
    <mergeCell ref="V100:Y100"/>
    <mergeCell ref="B98:E98"/>
    <mergeCell ref="F98:I98"/>
    <mergeCell ref="J98:M98"/>
    <mergeCell ref="N98:Q98"/>
    <mergeCell ref="R98:U98"/>
    <mergeCell ref="V98:Y98"/>
    <mergeCell ref="B97:E97"/>
    <mergeCell ref="F97:I97"/>
    <mergeCell ref="J97:M97"/>
    <mergeCell ref="N97:Q97"/>
    <mergeCell ref="R97:U97"/>
    <mergeCell ref="V97:Y97"/>
    <mergeCell ref="B95:E95"/>
    <mergeCell ref="F95:I95"/>
    <mergeCell ref="J95:M95"/>
    <mergeCell ref="N95:Q95"/>
    <mergeCell ref="R95:U95"/>
    <mergeCell ref="V95:Y95"/>
    <mergeCell ref="B94:E94"/>
    <mergeCell ref="F94:I94"/>
    <mergeCell ref="J94:M94"/>
    <mergeCell ref="N94:Q94"/>
    <mergeCell ref="R94:U94"/>
    <mergeCell ref="V94:Y94"/>
    <mergeCell ref="B92:E92"/>
    <mergeCell ref="F92:I92"/>
    <mergeCell ref="J92:M92"/>
    <mergeCell ref="N92:Q92"/>
    <mergeCell ref="R92:U92"/>
    <mergeCell ref="V92:Y92"/>
    <mergeCell ref="B91:E91"/>
    <mergeCell ref="F91:I91"/>
    <mergeCell ref="J91:M91"/>
    <mergeCell ref="N91:Q91"/>
    <mergeCell ref="R91:U91"/>
    <mergeCell ref="V91:Y91"/>
    <mergeCell ref="B90:E90"/>
    <mergeCell ref="F90:I90"/>
    <mergeCell ref="J90:M90"/>
    <mergeCell ref="N90:Q90"/>
    <mergeCell ref="R90:U90"/>
    <mergeCell ref="V90:Y90"/>
    <mergeCell ref="B89:E89"/>
    <mergeCell ref="F89:I89"/>
    <mergeCell ref="J89:M89"/>
    <mergeCell ref="N89:Q89"/>
    <mergeCell ref="R89:U89"/>
    <mergeCell ref="V89:Y89"/>
    <mergeCell ref="B88:E88"/>
    <mergeCell ref="F88:I88"/>
    <mergeCell ref="J88:M88"/>
    <mergeCell ref="N88:Q88"/>
    <mergeCell ref="R88:U88"/>
    <mergeCell ref="V88:Y88"/>
    <mergeCell ref="B87:E87"/>
    <mergeCell ref="F87:I87"/>
    <mergeCell ref="J87:M87"/>
    <mergeCell ref="N87:Q87"/>
    <mergeCell ref="R87:U87"/>
    <mergeCell ref="V87:Y87"/>
    <mergeCell ref="B86:E86"/>
    <mergeCell ref="F86:I86"/>
    <mergeCell ref="J86:M86"/>
    <mergeCell ref="N86:Q86"/>
    <mergeCell ref="R86:U86"/>
    <mergeCell ref="V86:Y86"/>
    <mergeCell ref="B85:E85"/>
    <mergeCell ref="F85:I85"/>
    <mergeCell ref="J85:M85"/>
    <mergeCell ref="N85:Q85"/>
    <mergeCell ref="R85:U85"/>
    <mergeCell ref="V85:Y85"/>
    <mergeCell ref="V80:Y80"/>
    <mergeCell ref="B81:E81"/>
    <mergeCell ref="F81:I81"/>
    <mergeCell ref="J81:M81"/>
    <mergeCell ref="N81:Q81"/>
    <mergeCell ref="R81:U81"/>
    <mergeCell ref="V81:Y81"/>
    <mergeCell ref="A80:A83"/>
    <mergeCell ref="B80:E80"/>
    <mergeCell ref="F80:I80"/>
    <mergeCell ref="J80:M80"/>
    <mergeCell ref="N80:Q80"/>
    <mergeCell ref="R80:U80"/>
    <mergeCell ref="B82:E82"/>
    <mergeCell ref="F82:I82"/>
    <mergeCell ref="J82:M82"/>
    <mergeCell ref="N82:Q82"/>
    <mergeCell ref="B76:E76"/>
    <mergeCell ref="F76:I76"/>
    <mergeCell ref="J76:M76"/>
    <mergeCell ref="N76:Q76"/>
    <mergeCell ref="R76:U76"/>
    <mergeCell ref="V76:Y76"/>
    <mergeCell ref="B75:E75"/>
    <mergeCell ref="F75:I75"/>
    <mergeCell ref="J75:M75"/>
    <mergeCell ref="N75:Q75"/>
    <mergeCell ref="R75:U75"/>
    <mergeCell ref="V75:Y75"/>
    <mergeCell ref="B74:E74"/>
    <mergeCell ref="F74:I74"/>
    <mergeCell ref="J74:M74"/>
    <mergeCell ref="N74:Q74"/>
    <mergeCell ref="R74:U74"/>
    <mergeCell ref="V74:Y74"/>
    <mergeCell ref="B73:E73"/>
    <mergeCell ref="F73:I73"/>
    <mergeCell ref="J73:M73"/>
    <mergeCell ref="N73:Q73"/>
    <mergeCell ref="R73:U73"/>
    <mergeCell ref="V73:Y73"/>
    <mergeCell ref="B72:E72"/>
    <mergeCell ref="F72:I72"/>
    <mergeCell ref="J72:M72"/>
    <mergeCell ref="N72:Q72"/>
    <mergeCell ref="R72:U72"/>
    <mergeCell ref="V72:Y72"/>
    <mergeCell ref="B71:E71"/>
    <mergeCell ref="F71:I71"/>
    <mergeCell ref="J71:M71"/>
    <mergeCell ref="N71:Q71"/>
    <mergeCell ref="R71:U71"/>
    <mergeCell ref="V71:Y71"/>
    <mergeCell ref="B70:E70"/>
    <mergeCell ref="F70:I70"/>
    <mergeCell ref="J70:M70"/>
    <mergeCell ref="N70:Q70"/>
    <mergeCell ref="R70:U70"/>
    <mergeCell ref="V70:Y70"/>
    <mergeCell ref="B69:E69"/>
    <mergeCell ref="F69:I69"/>
    <mergeCell ref="J69:M69"/>
    <mergeCell ref="N69:Q69"/>
    <mergeCell ref="R69:U69"/>
    <mergeCell ref="V69:Y69"/>
    <mergeCell ref="B67:E67"/>
    <mergeCell ref="F67:I67"/>
    <mergeCell ref="J67:M67"/>
    <mergeCell ref="N67:Q67"/>
    <mergeCell ref="R67:U67"/>
    <mergeCell ref="V67:Y67"/>
    <mergeCell ref="B66:E66"/>
    <mergeCell ref="F66:I66"/>
    <mergeCell ref="J66:M66"/>
    <mergeCell ref="N66:Q66"/>
    <mergeCell ref="R66:U66"/>
    <mergeCell ref="V66:Y66"/>
    <mergeCell ref="B64:E64"/>
    <mergeCell ref="F64:I64"/>
    <mergeCell ref="J64:M64"/>
    <mergeCell ref="N64:Q64"/>
    <mergeCell ref="R64:U64"/>
    <mergeCell ref="V64:Y64"/>
    <mergeCell ref="B63:E63"/>
    <mergeCell ref="F63:I63"/>
    <mergeCell ref="J63:M63"/>
    <mergeCell ref="N63:Q63"/>
    <mergeCell ref="R63:U63"/>
    <mergeCell ref="V63:Y63"/>
    <mergeCell ref="B61:E61"/>
    <mergeCell ref="F61:I61"/>
    <mergeCell ref="J61:M61"/>
    <mergeCell ref="N61:Q61"/>
    <mergeCell ref="R61:U61"/>
    <mergeCell ref="V61:Y61"/>
    <mergeCell ref="B60:E60"/>
    <mergeCell ref="F60:I60"/>
    <mergeCell ref="J60:M60"/>
    <mergeCell ref="N60:Q60"/>
    <mergeCell ref="R60:U60"/>
    <mergeCell ref="V60:Y60"/>
    <mergeCell ref="B58:E58"/>
    <mergeCell ref="F58:I58"/>
    <mergeCell ref="J58:M58"/>
    <mergeCell ref="N58:Q58"/>
    <mergeCell ref="R58:U58"/>
    <mergeCell ref="V58:Y58"/>
    <mergeCell ref="B57:E57"/>
    <mergeCell ref="F57:I57"/>
    <mergeCell ref="J57:M57"/>
    <mergeCell ref="N57:Q57"/>
    <mergeCell ref="R57:U57"/>
    <mergeCell ref="V57:Y57"/>
    <mergeCell ref="B55:E55"/>
    <mergeCell ref="F55:I55"/>
    <mergeCell ref="J55:M55"/>
    <mergeCell ref="N55:Q55"/>
    <mergeCell ref="R55:U55"/>
    <mergeCell ref="V55:Y55"/>
    <mergeCell ref="B54:E54"/>
    <mergeCell ref="F54:I54"/>
    <mergeCell ref="J54:M54"/>
    <mergeCell ref="N54:Q54"/>
    <mergeCell ref="R54:U54"/>
    <mergeCell ref="V54:Y54"/>
    <mergeCell ref="B53:E53"/>
    <mergeCell ref="F53:I53"/>
    <mergeCell ref="J53:M53"/>
    <mergeCell ref="N53:Q53"/>
    <mergeCell ref="R53:U53"/>
    <mergeCell ref="V53:Y53"/>
    <mergeCell ref="B52:E52"/>
    <mergeCell ref="F52:I52"/>
    <mergeCell ref="J52:M52"/>
    <mergeCell ref="N52:Q52"/>
    <mergeCell ref="R52:U52"/>
    <mergeCell ref="V52:Y52"/>
    <mergeCell ref="B51:E51"/>
    <mergeCell ref="F51:I51"/>
    <mergeCell ref="J51:M51"/>
    <mergeCell ref="N51:Q51"/>
    <mergeCell ref="R51:U51"/>
    <mergeCell ref="V51:Y51"/>
    <mergeCell ref="B50:E50"/>
    <mergeCell ref="F50:I50"/>
    <mergeCell ref="J50:M50"/>
    <mergeCell ref="N50:Q50"/>
    <mergeCell ref="R50:U50"/>
    <mergeCell ref="V50:Y50"/>
    <mergeCell ref="B49:E49"/>
    <mergeCell ref="F49:I49"/>
    <mergeCell ref="J49:M49"/>
    <mergeCell ref="N49:Q49"/>
    <mergeCell ref="R49:U49"/>
    <mergeCell ref="V49:Y49"/>
    <mergeCell ref="B48:E48"/>
    <mergeCell ref="F48:I48"/>
    <mergeCell ref="J48:M48"/>
    <mergeCell ref="N48:Q48"/>
    <mergeCell ref="R48:U48"/>
    <mergeCell ref="V48:Y48"/>
    <mergeCell ref="A43:A46"/>
    <mergeCell ref="B43:E43"/>
    <mergeCell ref="F43:I43"/>
    <mergeCell ref="J43:M43"/>
    <mergeCell ref="N43:Q43"/>
    <mergeCell ref="B38:E38"/>
    <mergeCell ref="B39:E39"/>
    <mergeCell ref="R43:U43"/>
    <mergeCell ref="F39:I39"/>
    <mergeCell ref="J39:M39"/>
    <mergeCell ref="N39:Q39"/>
    <mergeCell ref="R39:U39"/>
    <mergeCell ref="F38:I38"/>
    <mergeCell ref="J38:M38"/>
    <mergeCell ref="N38:Q38"/>
    <mergeCell ref="R38:U38"/>
    <mergeCell ref="B45:E45"/>
    <mergeCell ref="F45:I45"/>
    <mergeCell ref="J45:M45"/>
    <mergeCell ref="N45:Q45"/>
    <mergeCell ref="R45:U45"/>
    <mergeCell ref="V34:Y34"/>
    <mergeCell ref="B34:E34"/>
    <mergeCell ref="F33:I33"/>
    <mergeCell ref="J33:M33"/>
    <mergeCell ref="N33:Q33"/>
    <mergeCell ref="R33:U33"/>
    <mergeCell ref="V33:Y33"/>
    <mergeCell ref="B33:E33"/>
    <mergeCell ref="F32:I32"/>
    <mergeCell ref="J32:M32"/>
    <mergeCell ref="N32:Q32"/>
    <mergeCell ref="R32:U32"/>
    <mergeCell ref="V32:Y32"/>
    <mergeCell ref="B32:E32"/>
    <mergeCell ref="F30:I30"/>
    <mergeCell ref="J30:M30"/>
    <mergeCell ref="N30:Q30"/>
    <mergeCell ref="R30:U30"/>
    <mergeCell ref="V30:Y30"/>
    <mergeCell ref="B30:E30"/>
    <mergeCell ref="F29:I29"/>
    <mergeCell ref="J29:M29"/>
    <mergeCell ref="N29:Q29"/>
    <mergeCell ref="R29:U29"/>
    <mergeCell ref="V29:Y29"/>
    <mergeCell ref="B29:E29"/>
    <mergeCell ref="F27:I27"/>
    <mergeCell ref="J27:M27"/>
    <mergeCell ref="N27:Q27"/>
    <mergeCell ref="R27:U27"/>
    <mergeCell ref="V27:Y27"/>
    <mergeCell ref="B27:E27"/>
    <mergeCell ref="F26:I26"/>
    <mergeCell ref="J26:M26"/>
    <mergeCell ref="N26:Q26"/>
    <mergeCell ref="R26:U26"/>
    <mergeCell ref="V26:Y26"/>
    <mergeCell ref="B26:E26"/>
    <mergeCell ref="F24:I24"/>
    <mergeCell ref="J24:M24"/>
    <mergeCell ref="N24:Q24"/>
    <mergeCell ref="R24:U24"/>
    <mergeCell ref="V24:Y24"/>
    <mergeCell ref="B24:E24"/>
    <mergeCell ref="F23:I23"/>
    <mergeCell ref="J23:M23"/>
    <mergeCell ref="N23:Q23"/>
    <mergeCell ref="R23:U23"/>
    <mergeCell ref="V23:Y23"/>
    <mergeCell ref="B23:E23"/>
    <mergeCell ref="F17:I17"/>
    <mergeCell ref="J17:M17"/>
    <mergeCell ref="N17:Q17"/>
    <mergeCell ref="R17:U17"/>
    <mergeCell ref="V17:Y17"/>
    <mergeCell ref="B20:E20"/>
    <mergeCell ref="V20:Y20"/>
    <mergeCell ref="F21:I21"/>
    <mergeCell ref="J21:M21"/>
    <mergeCell ref="N21:Q21"/>
    <mergeCell ref="R21:U21"/>
    <mergeCell ref="V21:Y21"/>
    <mergeCell ref="B21:E21"/>
    <mergeCell ref="F18:I18"/>
    <mergeCell ref="J18:M18"/>
    <mergeCell ref="N18:Q18"/>
    <mergeCell ref="R18:U18"/>
    <mergeCell ref="V18:Y18"/>
    <mergeCell ref="F20:I20"/>
    <mergeCell ref="J20:M20"/>
    <mergeCell ref="N20:Q20"/>
    <mergeCell ref="R20:U20"/>
    <mergeCell ref="V14:Y14"/>
    <mergeCell ref="F15:I15"/>
    <mergeCell ref="J15:M15"/>
    <mergeCell ref="N15:Q15"/>
    <mergeCell ref="R15:U15"/>
    <mergeCell ref="V15:Y15"/>
    <mergeCell ref="F16:I16"/>
    <mergeCell ref="J16:M16"/>
    <mergeCell ref="N16:Q16"/>
    <mergeCell ref="R16:U16"/>
    <mergeCell ref="V16:Y16"/>
    <mergeCell ref="B6:E6"/>
    <mergeCell ref="F6:I6"/>
    <mergeCell ref="J6:M6"/>
    <mergeCell ref="N6:Q6"/>
    <mergeCell ref="R6:U6"/>
    <mergeCell ref="V12:Y12"/>
    <mergeCell ref="V6:Y6"/>
    <mergeCell ref="A1:Y1"/>
    <mergeCell ref="A3:Y3"/>
    <mergeCell ref="A6:A9"/>
    <mergeCell ref="B7:E7"/>
    <mergeCell ref="F7:I7"/>
    <mergeCell ref="J7:M7"/>
    <mergeCell ref="N7:Q7"/>
    <mergeCell ref="R7:U7"/>
    <mergeCell ref="B8:E8"/>
    <mergeCell ref="V7:Y7"/>
    <mergeCell ref="B11:E11"/>
    <mergeCell ref="B12:E12"/>
    <mergeCell ref="R8:U8"/>
    <mergeCell ref="V8:Y8"/>
    <mergeCell ref="F8:I8"/>
    <mergeCell ref="J8:M8"/>
    <mergeCell ref="N8:Q8"/>
    <mergeCell ref="B16:E16"/>
    <mergeCell ref="B17:E17"/>
    <mergeCell ref="B18:E18"/>
    <mergeCell ref="V11:Y11"/>
    <mergeCell ref="F12:I12"/>
    <mergeCell ref="J12:M12"/>
    <mergeCell ref="N12:Q12"/>
    <mergeCell ref="R12:U12"/>
    <mergeCell ref="B14:E14"/>
    <mergeCell ref="B15:E15"/>
    <mergeCell ref="F11:I11"/>
    <mergeCell ref="J11:M11"/>
    <mergeCell ref="N11:Q11"/>
    <mergeCell ref="R11:U11"/>
    <mergeCell ref="F13:I13"/>
    <mergeCell ref="J13:M13"/>
    <mergeCell ref="N13:Q13"/>
    <mergeCell ref="R13:U13"/>
    <mergeCell ref="V13:Y13"/>
    <mergeCell ref="B13:E13"/>
    <mergeCell ref="F14:I14"/>
    <mergeCell ref="J14:M14"/>
    <mergeCell ref="N14:Q14"/>
    <mergeCell ref="R14:U14"/>
  </mergeCells>
  <dataValidations count="19">
    <dataValidation type="list" allowBlank="1" showInputMessage="1" showErrorMessage="1" sqref="B44:Y44 B7:Y7 B81:Y81" xr:uid="{00000000-0002-0000-0500-000000000000}">
      <formula1>EQUIPESJG</formula1>
    </dataValidation>
    <dataValidation type="list" allowBlank="1" showInputMessage="1" showErrorMessage="1" sqref="B32:E39 B11:B18 B29:E30 B26:E27 B23:E24 B20:E21" xr:uid="{00000000-0002-0000-0500-000001000000}">
      <formula1>INDIRECT($B$8)</formula1>
    </dataValidation>
    <dataValidation type="list" allowBlank="1" showInputMessage="1" showErrorMessage="1" sqref="F11:I18 F32:I39 F29:I30 F26:I27 F23:I24 F20:I21" xr:uid="{00000000-0002-0000-0500-000002000000}">
      <formula1>INDIRECT($F$8)</formula1>
    </dataValidation>
    <dataValidation type="list" allowBlank="1" showInputMessage="1" showErrorMessage="1" sqref="J11:M18 J32:M39 J29:M30 J26:M27 J23:M24 J20:M21" xr:uid="{00000000-0002-0000-0500-000003000000}">
      <formula1>INDIRECT($J$8)</formula1>
    </dataValidation>
    <dataValidation type="list" allowBlank="1" showInputMessage="1" showErrorMessage="1" sqref="N11:Q18 N32:Q39 N29:Q30 N26:Q27 N23:Q24 N20:Q21" xr:uid="{00000000-0002-0000-0500-000004000000}">
      <formula1>INDIRECT($N$8)</formula1>
    </dataValidation>
    <dataValidation type="list" allowBlank="1" showInputMessage="1" showErrorMessage="1" sqref="R11:U18 R32:U39 R29:U30 R26:U27 R23:U24 R20:U21" xr:uid="{00000000-0002-0000-0500-000005000000}">
      <formula1>INDIRECT($R$8)</formula1>
    </dataValidation>
    <dataValidation type="list" allowBlank="1" showInputMessage="1" showErrorMessage="1" sqref="V11:Y18 V32:Y39 V29:Y30 V26:Y27 V23:Y24 V20:Y21" xr:uid="{00000000-0002-0000-0500-000006000000}">
      <formula1>INDIRECT($V$8)</formula1>
    </dataValidation>
    <dataValidation type="list" allowBlank="1" showInputMessage="1" showErrorMessage="1" sqref="B48:E55 B69:E76 B66:E67 B63:E64 B60:E61 B57:E58" xr:uid="{00000000-0002-0000-0500-000007000000}">
      <formula1>INDIRECT($B$45)</formula1>
    </dataValidation>
    <dataValidation type="list" allowBlank="1" showInputMessage="1" showErrorMessage="1" sqref="F48:I55 F69:I76 F66:I67 F63:I64 F60:I61 F57:I58" xr:uid="{00000000-0002-0000-0500-000008000000}">
      <formula1>INDIRECT($F$45)</formula1>
    </dataValidation>
    <dataValidation type="list" allowBlank="1" showInputMessage="1" showErrorMessage="1" sqref="J48:M55 J69:M76 J66:M67 J63:M64 J60:M61 J57:M58" xr:uid="{00000000-0002-0000-0500-000009000000}">
      <formula1>INDIRECT($J$45)</formula1>
    </dataValidation>
    <dataValidation type="list" allowBlank="1" showInputMessage="1" showErrorMessage="1" sqref="N48:Q55 N69:Q76 N66:Q67 N63:Q64 N60:Q61 N57:Q58" xr:uid="{00000000-0002-0000-0500-00000A000000}">
      <formula1>INDIRECT($N$45)</formula1>
    </dataValidation>
    <dataValidation type="list" allowBlank="1" showInputMessage="1" showErrorMessage="1" sqref="R48:U55 R69:U76 R66:U67 R63:U64 R60:U61 R57:U58" xr:uid="{00000000-0002-0000-0500-00000B000000}">
      <formula1>INDIRECT($R$45)</formula1>
    </dataValidation>
    <dataValidation type="list" allowBlank="1" showInputMessage="1" showErrorMessage="1" sqref="V48:Y55 V69:Y76 V66:Y67 V63:Y64 V60:Y61 V57:Y58" xr:uid="{00000000-0002-0000-0500-00000C000000}">
      <formula1>INDIRECT($V$45)</formula1>
    </dataValidation>
    <dataValidation type="list" allowBlank="1" showInputMessage="1" showErrorMessage="1" sqref="B85:E92 B106:E113 B103:E104 B100:E101 B97:E98 B94:E95" xr:uid="{00000000-0002-0000-0500-00000D000000}">
      <formula1>INDIRECT($B$82)</formula1>
    </dataValidation>
    <dataValidation type="list" allowBlank="1" showInputMessage="1" showErrorMessage="1" sqref="F85:I92 F106:I113 F103:I104 F100:I101 F97:I98 F94:I95" xr:uid="{00000000-0002-0000-0500-00000E000000}">
      <formula1>INDIRECT($F$82)</formula1>
    </dataValidation>
    <dataValidation type="list" allowBlank="1" showInputMessage="1" showErrorMessage="1" sqref="J85:M92 J106:M113 J103:M104 J100:M101 J97:M98 J94:M95" xr:uid="{00000000-0002-0000-0500-00000F000000}">
      <formula1>INDIRECT($J$82)</formula1>
    </dataValidation>
    <dataValidation type="list" allowBlank="1" showInputMessage="1" showErrorMessage="1" sqref="N85:Q92 N106:Q113 N103:Q104 N100:Q101 N97:Q98 N94:Q95" xr:uid="{00000000-0002-0000-0500-000010000000}">
      <formula1>INDIRECT($N$82)</formula1>
    </dataValidation>
    <dataValidation type="list" allowBlank="1" showInputMessage="1" showErrorMessage="1" sqref="R85:U92 R106:U113 R103:U104 R100:U101 R97:U98 R94:U95" xr:uid="{00000000-0002-0000-0500-000011000000}">
      <formula1>INDIRECT($R$82)</formula1>
    </dataValidation>
    <dataValidation type="list" allowBlank="1" showInputMessage="1" showErrorMessage="1" sqref="V85:Y92 V106:Y113 V103:Y104 V100:Y101 V97:Y98 V94:Y95" xr:uid="{00000000-0002-0000-0500-000012000000}">
      <formula1>INDIRECT($V$82)</formula1>
    </dataValidation>
  </dataValidations>
  <hyperlinks>
    <hyperlink ref="A1:M1" location="ACCUEIL!A1" display="ACCUEIL!A1" xr:uid="{00000000-0004-0000-0500-000000000000}"/>
  </hyperlinks>
  <pageMargins left="0.7" right="0.7" top="0.75" bottom="0.75" header="0.3" footer="0.3"/>
  <pageSetup paperSize="9" scale="74" orientation="landscape" r:id="rId1"/>
  <rowBreaks count="2" manualBreakCount="2">
    <brk id="41" max="16383" man="1"/>
    <brk id="7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Y114"/>
  <sheetViews>
    <sheetView zoomScale="80" zoomScaleNormal="80" workbookViewId="0">
      <selection activeCell="H28" sqref="H28"/>
    </sheetView>
  </sheetViews>
  <sheetFormatPr baseColWidth="10" defaultRowHeight="14.5"/>
  <cols>
    <col min="1" max="1" width="9" customWidth="1"/>
    <col min="2" max="2" width="27.08984375" customWidth="1"/>
    <col min="3" max="4" width="6.6328125" customWidth="1"/>
    <col min="5" max="5" width="10.453125" customWidth="1"/>
    <col min="6" max="8" width="6.6328125" customWidth="1"/>
    <col min="9" max="9" width="10.90625" customWidth="1"/>
    <col min="10" max="12" width="6.6328125" customWidth="1"/>
    <col min="13" max="13" width="8.6328125" customWidth="1"/>
    <col min="14" max="20" width="6.6328125" customWidth="1"/>
    <col min="21" max="21" width="10" customWidth="1"/>
    <col min="22" max="25" width="6.6328125" customWidth="1"/>
  </cols>
  <sheetData>
    <row r="1" spans="1:25" ht="30" customHeight="1" thickBot="1">
      <c r="A1" s="101" t="str">
        <f>IF(ACCUEIL!D3="","Renseignez le nom de la compétition sur la page d'acceuil",ACCUEIL!D3)</f>
        <v>Renseignez le nom de la compétition sur la page d'acceuil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3"/>
    </row>
    <row r="2" spans="1:25" ht="15" thickBot="1"/>
    <row r="3" spans="1:25" ht="30" customHeight="1" thickBot="1">
      <c r="A3" s="104" t="s">
        <v>122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6"/>
    </row>
    <row r="5" spans="1:25" ht="33.65" customHeight="1" thickBot="1">
      <c r="B5" s="198" t="s">
        <v>29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</row>
    <row r="6" spans="1:25">
      <c r="A6" s="203" t="s">
        <v>29</v>
      </c>
      <c r="B6" s="205" t="s">
        <v>41</v>
      </c>
      <c r="C6" s="206"/>
      <c r="D6" s="206"/>
      <c r="E6" s="207"/>
      <c r="F6" s="205" t="s">
        <v>42</v>
      </c>
      <c r="G6" s="206"/>
      <c r="H6" s="206"/>
      <c r="I6" s="207"/>
      <c r="J6" s="205" t="s">
        <v>43</v>
      </c>
      <c r="K6" s="206"/>
      <c r="L6" s="206"/>
      <c r="M6" s="207"/>
      <c r="N6" s="205" t="s">
        <v>44</v>
      </c>
      <c r="O6" s="206"/>
      <c r="P6" s="206"/>
      <c r="Q6" s="207"/>
      <c r="R6" s="205" t="s">
        <v>45</v>
      </c>
      <c r="S6" s="206"/>
      <c r="T6" s="206"/>
      <c r="U6" s="207"/>
      <c r="V6" s="205" t="s">
        <v>46</v>
      </c>
      <c r="W6" s="206"/>
      <c r="X6" s="206"/>
      <c r="Y6" s="207"/>
    </row>
    <row r="7" spans="1:25">
      <c r="A7" s="204"/>
      <c r="B7" s="208" t="s">
        <v>153</v>
      </c>
      <c r="C7" s="209"/>
      <c r="D7" s="209"/>
      <c r="E7" s="210"/>
      <c r="F7" s="208"/>
      <c r="G7" s="209"/>
      <c r="H7" s="209"/>
      <c r="I7" s="210"/>
      <c r="J7" s="208"/>
      <c r="K7" s="209"/>
      <c r="L7" s="209"/>
      <c r="M7" s="210"/>
      <c r="N7" s="208"/>
      <c r="O7" s="209"/>
      <c r="P7" s="209"/>
      <c r="Q7" s="210"/>
      <c r="R7" s="208"/>
      <c r="S7" s="209"/>
      <c r="T7" s="209"/>
      <c r="U7" s="210"/>
      <c r="V7" s="208"/>
      <c r="W7" s="209"/>
      <c r="X7" s="209"/>
      <c r="Y7" s="210"/>
    </row>
    <row r="8" spans="1:25" hidden="1">
      <c r="A8" s="204"/>
      <c r="B8" s="177" t="str">
        <f>VLOOKUP(B7,DONNEESJF!$A$2:$B$19,2,FALSE)</f>
        <v>EQJF1</v>
      </c>
      <c r="C8" s="178"/>
      <c r="D8" s="178"/>
      <c r="E8" s="179"/>
      <c r="F8" s="177" t="e">
        <f>VLOOKUP(F7,DONNEESJF!$A$2:$B$19,2,FALSE)</f>
        <v>#N/A</v>
      </c>
      <c r="G8" s="178"/>
      <c r="H8" s="178"/>
      <c r="I8" s="179"/>
      <c r="J8" s="177" t="e">
        <f>VLOOKUP(J7,DONNEESJF!$A$2:$B$19,2,FALSE)</f>
        <v>#N/A</v>
      </c>
      <c r="K8" s="178"/>
      <c r="L8" s="178"/>
      <c r="M8" s="179"/>
      <c r="N8" s="177" t="e">
        <f>VLOOKUP(N7,DONNEESJF!$A$2:$B$19,2,FALSE)</f>
        <v>#N/A</v>
      </c>
      <c r="O8" s="178"/>
      <c r="P8" s="178"/>
      <c r="Q8" s="179"/>
      <c r="R8" s="177" t="e">
        <f>VLOOKUP(R7,DONNEESJF!$A$2:$B$19,2,FALSE)</f>
        <v>#N/A</v>
      </c>
      <c r="S8" s="178"/>
      <c r="T8" s="178"/>
      <c r="U8" s="179"/>
      <c r="V8" s="177" t="e">
        <f>VLOOKUP(V7,DONNEESJF!$A$2:$B$19,2,FALSE)</f>
        <v>#N/A</v>
      </c>
      <c r="W8" s="178"/>
      <c r="X8" s="178"/>
      <c r="Y8" s="179"/>
    </row>
    <row r="9" spans="1:25">
      <c r="A9" s="204"/>
      <c r="B9" s="30" t="s">
        <v>68</v>
      </c>
      <c r="C9" s="4" t="s">
        <v>69</v>
      </c>
      <c r="D9" s="4" t="s">
        <v>70</v>
      </c>
      <c r="E9" s="31" t="s">
        <v>67</v>
      </c>
      <c r="F9" s="30" t="s">
        <v>68</v>
      </c>
      <c r="G9" s="4" t="s">
        <v>69</v>
      </c>
      <c r="H9" s="4" t="s">
        <v>70</v>
      </c>
      <c r="I9" s="31" t="s">
        <v>67</v>
      </c>
      <c r="J9" s="30" t="s">
        <v>68</v>
      </c>
      <c r="K9" s="4" t="s">
        <v>69</v>
      </c>
      <c r="L9" s="4" t="s">
        <v>70</v>
      </c>
      <c r="M9" s="31" t="s">
        <v>67</v>
      </c>
      <c r="N9" s="30" t="s">
        <v>68</v>
      </c>
      <c r="O9" s="4" t="s">
        <v>69</v>
      </c>
      <c r="P9" s="4" t="s">
        <v>70</v>
      </c>
      <c r="Q9" s="31" t="s">
        <v>67</v>
      </c>
      <c r="R9" s="30" t="s">
        <v>68</v>
      </c>
      <c r="S9" s="4" t="s">
        <v>69</v>
      </c>
      <c r="T9" s="4" t="s">
        <v>70</v>
      </c>
      <c r="U9" s="31" t="s">
        <v>67</v>
      </c>
      <c r="V9" s="30" t="s">
        <v>68</v>
      </c>
      <c r="W9" s="4" t="s">
        <v>69</v>
      </c>
      <c r="X9" s="4" t="s">
        <v>70</v>
      </c>
      <c r="Y9" s="31" t="s">
        <v>67</v>
      </c>
    </row>
    <row r="10" spans="1:25">
      <c r="A10" s="74" t="s">
        <v>30</v>
      </c>
      <c r="B10" s="75"/>
      <c r="C10" s="76"/>
      <c r="D10" s="76"/>
      <c r="E10" s="46" t="str">
        <f>IF(ISERROR(RM4004ND/((B10*60)+C10+(D10/100)))*100,"",(RM4004ND/((B10*60)+C10+(D10/100)))*100)</f>
        <v/>
      </c>
      <c r="F10" s="75"/>
      <c r="G10" s="76"/>
      <c r="H10" s="76"/>
      <c r="I10" s="46" t="str">
        <f>IF(ISERROR(RM4004ND/((F10*60)+G10+(H10/100)))*100,"",(RM4004ND/((F10*60)+G10+(H10/100)))*100)</f>
        <v/>
      </c>
      <c r="J10" s="75"/>
      <c r="K10" s="76"/>
      <c r="L10" s="76"/>
      <c r="M10" s="46" t="str">
        <f>IF(ISERROR(RM4004ND/((J10*60)+K10+(L10/100)))*100,"",(RM4004ND/((J10*60)+K10+(L10/100)))*100)</f>
        <v/>
      </c>
      <c r="N10" s="75"/>
      <c r="O10" s="76"/>
      <c r="P10" s="76"/>
      <c r="Q10" s="46" t="str">
        <f>IF(ISERROR(RM4004ND/((N10*60)+O10+(P10/100)))*100,"",(RM4004ND/((N10*60)+O10+(P10/100)))*100)</f>
        <v/>
      </c>
      <c r="R10" s="75"/>
      <c r="S10" s="76"/>
      <c r="T10" s="76"/>
      <c r="U10" s="46" t="str">
        <f>IF(ISERROR(RM4004ND/((R10*60)+S10+(T10/100)))*100,"",(RM4004ND/((R10*60)+S10+(T10/100)))*100)</f>
        <v/>
      </c>
      <c r="V10" s="75"/>
      <c r="W10" s="76"/>
      <c r="X10" s="76"/>
      <c r="Y10" s="46" t="str">
        <f>IF(ISERROR(RM4004ND/((V10*60)+W10+(X10/100)))*100,"",(RM4004ND/((V10*60)+W10+(X10/100)))*100)</f>
        <v/>
      </c>
    </row>
    <row r="11" spans="1:25" ht="28.5" hidden="1">
      <c r="A11" s="32" t="s">
        <v>140</v>
      </c>
      <c r="B11" s="211"/>
      <c r="C11" s="193"/>
      <c r="D11" s="193"/>
      <c r="E11" s="212"/>
      <c r="F11" s="166"/>
      <c r="G11" s="167"/>
      <c r="H11" s="167"/>
      <c r="I11" s="168"/>
      <c r="J11" s="166"/>
      <c r="K11" s="167"/>
      <c r="L11" s="167"/>
      <c r="M11" s="168"/>
      <c r="N11" s="166"/>
      <c r="O11" s="167"/>
      <c r="P11" s="167"/>
      <c r="Q11" s="168"/>
      <c r="R11" s="166"/>
      <c r="S11" s="167"/>
      <c r="T11" s="167"/>
      <c r="U11" s="168"/>
      <c r="V11" s="166"/>
      <c r="W11" s="167"/>
      <c r="X11" s="167"/>
      <c r="Y11" s="168"/>
    </row>
    <row r="12" spans="1:25" ht="28.5" hidden="1">
      <c r="A12" s="32" t="s">
        <v>138</v>
      </c>
      <c r="B12" s="211"/>
      <c r="C12" s="193"/>
      <c r="D12" s="193"/>
      <c r="E12" s="212"/>
      <c r="F12" s="166"/>
      <c r="G12" s="167"/>
      <c r="H12" s="167"/>
      <c r="I12" s="168"/>
      <c r="J12" s="166"/>
      <c r="K12" s="167"/>
      <c r="L12" s="167"/>
      <c r="M12" s="168"/>
      <c r="N12" s="166"/>
      <c r="O12" s="167"/>
      <c r="P12" s="167"/>
      <c r="Q12" s="168"/>
      <c r="R12" s="166"/>
      <c r="S12" s="167"/>
      <c r="T12" s="167"/>
      <c r="U12" s="168"/>
      <c r="V12" s="166"/>
      <c r="W12" s="167"/>
      <c r="X12" s="167"/>
      <c r="Y12" s="168"/>
    </row>
    <row r="13" spans="1:25" ht="28.5" hidden="1">
      <c r="A13" s="32" t="s">
        <v>139</v>
      </c>
      <c r="B13" s="211"/>
      <c r="C13" s="193"/>
      <c r="D13" s="193"/>
      <c r="E13" s="212"/>
      <c r="F13" s="166"/>
      <c r="G13" s="167"/>
      <c r="H13" s="167"/>
      <c r="I13" s="168"/>
      <c r="J13" s="166"/>
      <c r="K13" s="167"/>
      <c r="L13" s="167"/>
      <c r="M13" s="168"/>
      <c r="N13" s="166"/>
      <c r="O13" s="167"/>
      <c r="P13" s="167"/>
      <c r="Q13" s="168"/>
      <c r="R13" s="166"/>
      <c r="S13" s="167"/>
      <c r="T13" s="167"/>
      <c r="U13" s="168"/>
      <c r="V13" s="166"/>
      <c r="W13" s="167"/>
      <c r="X13" s="167"/>
      <c r="Y13" s="168"/>
    </row>
    <row r="14" spans="1:25" ht="28.5" hidden="1">
      <c r="A14" s="32" t="s">
        <v>141</v>
      </c>
      <c r="B14" s="211"/>
      <c r="C14" s="193"/>
      <c r="D14" s="193"/>
      <c r="E14" s="212"/>
      <c r="F14" s="166"/>
      <c r="G14" s="167"/>
      <c r="H14" s="167"/>
      <c r="I14" s="168"/>
      <c r="J14" s="166"/>
      <c r="K14" s="167"/>
      <c r="L14" s="167"/>
      <c r="M14" s="168"/>
      <c r="N14" s="166"/>
      <c r="O14" s="167"/>
      <c r="P14" s="167"/>
      <c r="Q14" s="168"/>
      <c r="R14" s="166"/>
      <c r="S14" s="167"/>
      <c r="T14" s="167"/>
      <c r="U14" s="168"/>
      <c r="V14" s="166"/>
      <c r="W14" s="167"/>
      <c r="X14" s="167"/>
      <c r="Y14" s="168"/>
    </row>
    <row r="15" spans="1:25" ht="28.5" hidden="1">
      <c r="A15" s="32" t="s">
        <v>142</v>
      </c>
      <c r="B15" s="211"/>
      <c r="C15" s="193"/>
      <c r="D15" s="193"/>
      <c r="E15" s="212"/>
      <c r="F15" s="166"/>
      <c r="G15" s="167"/>
      <c r="H15" s="167"/>
      <c r="I15" s="168"/>
      <c r="J15" s="166"/>
      <c r="K15" s="167"/>
      <c r="L15" s="167"/>
      <c r="M15" s="168"/>
      <c r="N15" s="166"/>
      <c r="O15" s="167"/>
      <c r="P15" s="167"/>
      <c r="Q15" s="168"/>
      <c r="R15" s="166"/>
      <c r="S15" s="167"/>
      <c r="T15" s="167"/>
      <c r="U15" s="168"/>
      <c r="V15" s="166"/>
      <c r="W15" s="167"/>
      <c r="X15" s="167"/>
      <c r="Y15" s="168"/>
    </row>
    <row r="16" spans="1:25" ht="28.5" hidden="1">
      <c r="A16" s="32" t="s">
        <v>143</v>
      </c>
      <c r="B16" s="211"/>
      <c r="C16" s="193"/>
      <c r="D16" s="193"/>
      <c r="E16" s="212"/>
      <c r="F16" s="166"/>
      <c r="G16" s="167"/>
      <c r="H16" s="167"/>
      <c r="I16" s="168"/>
      <c r="J16" s="166"/>
      <c r="K16" s="167"/>
      <c r="L16" s="167"/>
      <c r="M16" s="168"/>
      <c r="N16" s="166"/>
      <c r="O16" s="167"/>
      <c r="P16" s="167"/>
      <c r="Q16" s="168"/>
      <c r="R16" s="166"/>
      <c r="S16" s="167"/>
      <c r="T16" s="167"/>
      <c r="U16" s="168"/>
      <c r="V16" s="166"/>
      <c r="W16" s="167"/>
      <c r="X16" s="167"/>
      <c r="Y16" s="168"/>
    </row>
    <row r="17" spans="1:25" ht="28.5" hidden="1">
      <c r="A17" s="32" t="s">
        <v>144</v>
      </c>
      <c r="B17" s="211"/>
      <c r="C17" s="193"/>
      <c r="D17" s="193"/>
      <c r="E17" s="212"/>
      <c r="F17" s="166"/>
      <c r="G17" s="167"/>
      <c r="H17" s="167"/>
      <c r="I17" s="168"/>
      <c r="J17" s="166"/>
      <c r="K17" s="167"/>
      <c r="L17" s="167"/>
      <c r="M17" s="168"/>
      <c r="N17" s="166"/>
      <c r="O17" s="167"/>
      <c r="P17" s="167"/>
      <c r="Q17" s="168"/>
      <c r="R17" s="166"/>
      <c r="S17" s="167"/>
      <c r="T17" s="167"/>
      <c r="U17" s="168"/>
      <c r="V17" s="166"/>
      <c r="W17" s="167"/>
      <c r="X17" s="167"/>
      <c r="Y17" s="168"/>
    </row>
    <row r="18" spans="1:25" ht="28.5" hidden="1">
      <c r="A18" s="32" t="s">
        <v>145</v>
      </c>
      <c r="B18" s="211"/>
      <c r="C18" s="193"/>
      <c r="D18" s="193"/>
      <c r="E18" s="212"/>
      <c r="F18" s="166"/>
      <c r="G18" s="167"/>
      <c r="H18" s="167"/>
      <c r="I18" s="168"/>
      <c r="J18" s="166"/>
      <c r="K18" s="167"/>
      <c r="L18" s="167"/>
      <c r="M18" s="168"/>
      <c r="N18" s="166"/>
      <c r="O18" s="167"/>
      <c r="P18" s="167"/>
      <c r="Q18" s="168"/>
      <c r="R18" s="166"/>
      <c r="S18" s="167"/>
      <c r="T18" s="167"/>
      <c r="U18" s="168"/>
      <c r="V18" s="166"/>
      <c r="W18" s="167"/>
      <c r="X18" s="167"/>
      <c r="Y18" s="168"/>
    </row>
    <row r="19" spans="1:25">
      <c r="A19" s="77" t="s">
        <v>71</v>
      </c>
      <c r="B19" s="75"/>
      <c r="C19" s="76"/>
      <c r="D19" s="76"/>
      <c r="E19" s="46" t="str">
        <f>IF(ISERROR(RM100PD/((B19*60)+C19+(D19/100)))*100,"",(RM100PD/((B19*60)+C19+(D19/100)))*100)</f>
        <v/>
      </c>
      <c r="F19" s="75"/>
      <c r="G19" s="76"/>
      <c r="H19" s="76"/>
      <c r="I19" s="46" t="str">
        <f>IF(ISERROR(RM100PD/((F19*60)+G19+(H19/100)))*100,"",(RM100PD/((F19*60)+G19+(H19/100)))*100)</f>
        <v/>
      </c>
      <c r="J19" s="75"/>
      <c r="K19" s="76"/>
      <c r="L19" s="76"/>
      <c r="M19" s="46" t="str">
        <f>IF(ISERROR(RM100PD/((J19*60)+K19+(L19/100)))*100,"",(RM100PD/((J19*60)+K19+(L19/100)))*100)</f>
        <v/>
      </c>
      <c r="N19" s="75"/>
      <c r="O19" s="76"/>
      <c r="P19" s="76"/>
      <c r="Q19" s="46" t="str">
        <f>IF(ISERROR(RM100PD/((N19*60)+O19+(P19/100)))*100,"",(RM100PD/((N19*60)+O19+(P19/100)))*100)</f>
        <v/>
      </c>
      <c r="R19" s="75"/>
      <c r="S19" s="76"/>
      <c r="T19" s="76"/>
      <c r="U19" s="46" t="str">
        <f>IF(ISERROR(RM100PD/((R19*60)+S19+(T19/100)))*100,"",(RM100PD/((R19*60)+S19+(T19/100)))*100)</f>
        <v/>
      </c>
      <c r="V19" s="75"/>
      <c r="W19" s="76"/>
      <c r="X19" s="76"/>
      <c r="Y19" s="46" t="str">
        <f>IF(ISERROR(RM100PD/((V19*60)+W19+(X19/100)))*100,"",(RM100PD/((V19*60)+W19+(X19/100)))*100)</f>
        <v/>
      </c>
    </row>
    <row r="20" spans="1:25" ht="28.5" hidden="1">
      <c r="A20" s="32" t="s">
        <v>79</v>
      </c>
      <c r="B20" s="211"/>
      <c r="C20" s="193"/>
      <c r="D20" s="193"/>
      <c r="E20" s="212"/>
      <c r="F20" s="166"/>
      <c r="G20" s="167"/>
      <c r="H20" s="167"/>
      <c r="I20" s="168"/>
      <c r="J20" s="166"/>
      <c r="K20" s="167"/>
      <c r="L20" s="167"/>
      <c r="M20" s="168"/>
      <c r="N20" s="166"/>
      <c r="O20" s="167"/>
      <c r="P20" s="167"/>
      <c r="Q20" s="168"/>
      <c r="R20" s="166"/>
      <c r="S20" s="167"/>
      <c r="T20" s="167"/>
      <c r="U20" s="168"/>
      <c r="V20" s="166"/>
      <c r="W20" s="167"/>
      <c r="X20" s="167"/>
      <c r="Y20" s="168"/>
    </row>
    <row r="21" spans="1:25" ht="29.25" hidden="1" customHeight="1">
      <c r="A21" s="32" t="s">
        <v>80</v>
      </c>
      <c r="B21" s="211"/>
      <c r="C21" s="193"/>
      <c r="D21" s="193"/>
      <c r="E21" s="212"/>
      <c r="F21" s="166"/>
      <c r="G21" s="167"/>
      <c r="H21" s="167"/>
      <c r="I21" s="168"/>
      <c r="J21" s="166"/>
      <c r="K21" s="167"/>
      <c r="L21" s="167"/>
      <c r="M21" s="168"/>
      <c r="N21" s="166"/>
      <c r="O21" s="167"/>
      <c r="P21" s="167"/>
      <c r="Q21" s="168"/>
      <c r="R21" s="166"/>
      <c r="S21" s="167"/>
      <c r="T21" s="167"/>
      <c r="U21" s="168"/>
      <c r="V21" s="166"/>
      <c r="W21" s="167"/>
      <c r="X21" s="167"/>
      <c r="Y21" s="168"/>
    </row>
    <row r="22" spans="1:25">
      <c r="A22" s="77" t="s">
        <v>72</v>
      </c>
      <c r="B22" s="75"/>
      <c r="C22" s="76"/>
      <c r="D22" s="76"/>
      <c r="E22" s="46" t="str">
        <f>IF(ISERROR(RM100DD/((B22*60)+C22+(D22/100)))*100,"",(RM100DD/((B22*60)+C22+(D22/100)))*100)</f>
        <v/>
      </c>
      <c r="F22" s="75"/>
      <c r="G22" s="76"/>
      <c r="H22" s="76"/>
      <c r="I22" s="46" t="str">
        <f>IF(ISERROR(RM100DD/((F22*60)+G22+(H22/100)))*100,"",(RM100DD/((F22*60)+G22+(H22/100)))*100)</f>
        <v/>
      </c>
      <c r="J22" s="75"/>
      <c r="K22" s="76"/>
      <c r="L22" s="76"/>
      <c r="M22" s="46" t="str">
        <f>IF(ISERROR(RM100DD/((J22*60)+K22+(L22/100)))*100,"",(RM100DD/((J22*60)+K22+(L22/100)))*100)</f>
        <v/>
      </c>
      <c r="N22" s="75"/>
      <c r="O22" s="76"/>
      <c r="P22" s="76"/>
      <c r="Q22" s="46" t="str">
        <f>IF(ISERROR(RM100DD/((N22*60)+O22+(P22/100)))*100,"",(RM100DD/((N22*60)+O22+(P22/100)))*100)</f>
        <v/>
      </c>
      <c r="R22" s="75"/>
      <c r="S22" s="76"/>
      <c r="T22" s="76"/>
      <c r="U22" s="46" t="str">
        <f>IF(ISERROR(RM100DD/((R22*60)+S22+(T22/100)))*100,"",(RM100DD/((R22*60)+S22+(T22/100)))*100)</f>
        <v/>
      </c>
      <c r="V22" s="75"/>
      <c r="W22" s="76"/>
      <c r="X22" s="76"/>
      <c r="Y22" s="46" t="str">
        <f>IF(ISERROR(RM100DD/((V22*60)+W22+(X22/100)))*100,"",(RM100DD/((V22*60)+W22+(X22/100)))*100)</f>
        <v/>
      </c>
    </row>
    <row r="23" spans="1:25" ht="28.5" hidden="1">
      <c r="A23" s="32" t="s">
        <v>75</v>
      </c>
      <c r="B23" s="211"/>
      <c r="C23" s="193"/>
      <c r="D23" s="193"/>
      <c r="E23" s="212"/>
      <c r="F23" s="166"/>
      <c r="G23" s="167"/>
      <c r="H23" s="167"/>
      <c r="I23" s="168"/>
      <c r="J23" s="166"/>
      <c r="K23" s="167"/>
      <c r="L23" s="167"/>
      <c r="M23" s="168"/>
      <c r="N23" s="166"/>
      <c r="O23" s="167"/>
      <c r="P23" s="167"/>
      <c r="Q23" s="168"/>
      <c r="R23" s="166"/>
      <c r="S23" s="167"/>
      <c r="T23" s="167"/>
      <c r="U23" s="168"/>
      <c r="V23" s="166"/>
      <c r="W23" s="167"/>
      <c r="X23" s="167"/>
      <c r="Y23" s="168"/>
    </row>
    <row r="24" spans="1:25" ht="28.5" hidden="1">
      <c r="A24" s="32" t="s">
        <v>76</v>
      </c>
      <c r="B24" s="211"/>
      <c r="C24" s="193"/>
      <c r="D24" s="193"/>
      <c r="E24" s="212"/>
      <c r="F24" s="166"/>
      <c r="G24" s="167"/>
      <c r="H24" s="167"/>
      <c r="I24" s="168"/>
      <c r="J24" s="166"/>
      <c r="K24" s="167"/>
      <c r="L24" s="167"/>
      <c r="M24" s="168"/>
      <c r="N24" s="166"/>
      <c r="O24" s="167"/>
      <c r="P24" s="167"/>
      <c r="Q24" s="168"/>
      <c r="R24" s="166"/>
      <c r="S24" s="167"/>
      <c r="T24" s="167"/>
      <c r="U24" s="168"/>
      <c r="V24" s="166"/>
      <c r="W24" s="167"/>
      <c r="X24" s="167"/>
      <c r="Y24" s="168"/>
    </row>
    <row r="25" spans="1:25">
      <c r="A25" s="77" t="s">
        <v>73</v>
      </c>
      <c r="B25" s="75"/>
      <c r="C25" s="76"/>
      <c r="D25" s="76"/>
      <c r="E25" s="46" t="str">
        <f>IF(ISERROR(RM100BD/((B25*60)+C25+(D25/100)))*100,"",(RM100BD/((B25*60)+C25+(D25/100)))*100)</f>
        <v/>
      </c>
      <c r="F25" s="75"/>
      <c r="G25" s="76"/>
      <c r="H25" s="76"/>
      <c r="I25" s="46" t="str">
        <f>IF(ISERROR(RM100BD/((F25*60)+G25+(H25/100)))*100,"",(RM100BD/((F25*60)+G25+(H25/100)))*100)</f>
        <v/>
      </c>
      <c r="J25" s="75"/>
      <c r="K25" s="76"/>
      <c r="L25" s="76"/>
      <c r="M25" s="46" t="str">
        <f>IF(ISERROR(RM100BD/((J25*60)+K25+(L25/100)))*100,"",(RM100BD/((J25*60)+K25+(L25/100)))*100)</f>
        <v/>
      </c>
      <c r="N25" s="75"/>
      <c r="O25" s="76"/>
      <c r="P25" s="76"/>
      <c r="Q25" s="46" t="str">
        <f>IF(ISERROR(RM100BD/((N25*60)+O25+(P25/100)))*100,"",(RM100BD/((N25*60)+O25+(P25/100)))*100)</f>
        <v/>
      </c>
      <c r="R25" s="75"/>
      <c r="S25" s="76"/>
      <c r="T25" s="76"/>
      <c r="U25" s="46" t="str">
        <f>IF(ISERROR(RM100BD/((R25*60)+S25+(T25/100)))*100,"",(RM100BD/((R25*60)+S25+(T25/100)))*100)</f>
        <v/>
      </c>
      <c r="V25" s="75"/>
      <c r="W25" s="76"/>
      <c r="X25" s="76"/>
      <c r="Y25" s="46" t="str">
        <f>IF(ISERROR(RM100BD/((V25*60)+W25+(X25/100)))*100,"",(RM100BD/((V25*60)+W25+(X25/100)))*100)</f>
        <v/>
      </c>
    </row>
    <row r="26" spans="1:25" ht="28.5" hidden="1">
      <c r="A26" s="32" t="s">
        <v>77</v>
      </c>
      <c r="B26" s="211"/>
      <c r="C26" s="193"/>
      <c r="D26" s="193"/>
      <c r="E26" s="212"/>
      <c r="F26" s="166"/>
      <c r="G26" s="167"/>
      <c r="H26" s="167"/>
      <c r="I26" s="168"/>
      <c r="J26" s="166"/>
      <c r="K26" s="167"/>
      <c r="L26" s="167"/>
      <c r="M26" s="168"/>
      <c r="N26" s="166"/>
      <c r="O26" s="167"/>
      <c r="P26" s="167"/>
      <c r="Q26" s="168"/>
      <c r="R26" s="166"/>
      <c r="S26" s="167"/>
      <c r="T26" s="167"/>
      <c r="U26" s="168"/>
      <c r="V26" s="166"/>
      <c r="W26" s="167"/>
      <c r="X26" s="167"/>
      <c r="Y26" s="168"/>
    </row>
    <row r="27" spans="1:25" ht="28.5" hidden="1">
      <c r="A27" s="32" t="s">
        <v>78</v>
      </c>
      <c r="B27" s="211"/>
      <c r="C27" s="193"/>
      <c r="D27" s="193"/>
      <c r="E27" s="212"/>
      <c r="F27" s="166"/>
      <c r="G27" s="167"/>
      <c r="H27" s="167"/>
      <c r="I27" s="168"/>
      <c r="J27" s="166"/>
      <c r="K27" s="167"/>
      <c r="L27" s="167"/>
      <c r="M27" s="168"/>
      <c r="N27" s="166"/>
      <c r="O27" s="167"/>
      <c r="P27" s="167"/>
      <c r="Q27" s="168"/>
      <c r="R27" s="166"/>
      <c r="S27" s="167"/>
      <c r="T27" s="167"/>
      <c r="U27" s="168"/>
      <c r="V27" s="166"/>
      <c r="W27" s="167"/>
      <c r="X27" s="167"/>
      <c r="Y27" s="168"/>
    </row>
    <row r="28" spans="1:25">
      <c r="A28" s="77" t="s">
        <v>31</v>
      </c>
      <c r="B28" s="75"/>
      <c r="C28" s="76"/>
      <c r="D28" s="76"/>
      <c r="E28" s="46" t="str">
        <f>IF(ISERROR(RM100NLD/((B28*60)+C28+(D28/100)))*100,"",(RM100NLD/((B28*60)+C28+(D28/100)))*100)</f>
        <v/>
      </c>
      <c r="F28" s="75"/>
      <c r="G28" s="76"/>
      <c r="H28" s="76"/>
      <c r="I28" s="46" t="str">
        <f>IF(ISERROR(RM100NLD/((F28*60)+G28+(H28/100)))*100,"",(RM100NLD/((F28*60)+G28+(H28/100)))*100)</f>
        <v/>
      </c>
      <c r="J28" s="75"/>
      <c r="K28" s="76"/>
      <c r="L28" s="76"/>
      <c r="M28" s="46" t="str">
        <f>IF(ISERROR(RM100NLD/((J28*60)+K28+(L28/100)))*100,"",(RM100NLD/((J28*60)+K28+(L28/100)))*100)</f>
        <v/>
      </c>
      <c r="N28" s="75"/>
      <c r="O28" s="76"/>
      <c r="P28" s="76"/>
      <c r="Q28" s="46" t="str">
        <f>IF(ISERROR(RM100NLD/((N28*60)+O28+(P28/100)))*100,"",(RM100NLD/((N28*60)+O28+(P28/100)))*100)</f>
        <v/>
      </c>
      <c r="R28" s="75"/>
      <c r="S28" s="76"/>
      <c r="T28" s="76"/>
      <c r="U28" s="46" t="str">
        <f>IF(ISERROR(RM100NLD/((R28*60)+S28+(T28/100)))*100,"",(RM100NLD/((R28*60)+S28+(T28/100)))*100)</f>
        <v/>
      </c>
      <c r="V28" s="75"/>
      <c r="W28" s="76"/>
      <c r="X28" s="76"/>
      <c r="Y28" s="46" t="str">
        <f>IF(ISERROR(RM100NLD/((V28*60)+W28+(X28/100)))*100,"",(RM100NLD/((V28*60)+W28+(X28/100)))*100)</f>
        <v/>
      </c>
    </row>
    <row r="29" spans="1:25" ht="28.5" hidden="1">
      <c r="A29" s="32" t="s">
        <v>81</v>
      </c>
      <c r="B29" s="211"/>
      <c r="C29" s="193"/>
      <c r="D29" s="193"/>
      <c r="E29" s="212"/>
      <c r="F29" s="166"/>
      <c r="G29" s="167"/>
      <c r="H29" s="167"/>
      <c r="I29" s="168"/>
      <c r="J29" s="166"/>
      <c r="K29" s="167"/>
      <c r="L29" s="167"/>
      <c r="M29" s="168"/>
      <c r="N29" s="166"/>
      <c r="O29" s="167"/>
      <c r="P29" s="167"/>
      <c r="Q29" s="168"/>
      <c r="R29" s="166"/>
      <c r="S29" s="167"/>
      <c r="T29" s="167"/>
      <c r="U29" s="168"/>
      <c r="V29" s="166"/>
      <c r="W29" s="167"/>
      <c r="X29" s="167"/>
      <c r="Y29" s="168"/>
    </row>
    <row r="30" spans="1:25" ht="29" hidden="1" thickBot="1">
      <c r="A30" s="32" t="s">
        <v>82</v>
      </c>
      <c r="B30" s="213"/>
      <c r="C30" s="187"/>
      <c r="D30" s="187"/>
      <c r="E30" s="214"/>
      <c r="F30" s="166"/>
      <c r="G30" s="167"/>
      <c r="H30" s="167"/>
      <c r="I30" s="168"/>
      <c r="J30" s="166"/>
      <c r="K30" s="167"/>
      <c r="L30" s="167"/>
      <c r="M30" s="168"/>
      <c r="N30" s="166"/>
      <c r="O30" s="167"/>
      <c r="P30" s="167"/>
      <c r="Q30" s="168"/>
      <c r="R30" s="166"/>
      <c r="S30" s="167"/>
      <c r="T30" s="167"/>
      <c r="U30" s="168"/>
      <c r="V30" s="166"/>
      <c r="W30" s="167"/>
      <c r="X30" s="167"/>
      <c r="Y30" s="168"/>
    </row>
    <row r="31" spans="1:25" ht="15" thickBot="1">
      <c r="A31" s="77" t="s">
        <v>74</v>
      </c>
      <c r="B31" s="75"/>
      <c r="C31" s="76"/>
      <c r="D31" s="76"/>
      <c r="E31" s="46" t="str">
        <f>IF(ISERROR(RM800NLD/((B31*60)+C31+(D31/100)))*100,"",(RM800NLD/((B31*60)+C31+(D31/100)))*100)</f>
        <v/>
      </c>
      <c r="F31" s="75"/>
      <c r="G31" s="76"/>
      <c r="H31" s="76"/>
      <c r="I31" s="46" t="str">
        <f>IF(ISERROR(RM800NLD/((F31*60)+G31+(H31/100)))*100,"",(RM800NLD/((F31*60)+G31+(H31/100)))*100)</f>
        <v/>
      </c>
      <c r="J31" s="75"/>
      <c r="K31" s="76"/>
      <c r="L31" s="76"/>
      <c r="M31" s="46" t="str">
        <f>IF(ISERROR(RM800NLD/((J31*60)+K31+(L31/100)))*100,"",(RM800NLD/((J31*60)+K31+(L31/100)))*100)</f>
        <v/>
      </c>
      <c r="N31" s="75"/>
      <c r="O31" s="76"/>
      <c r="P31" s="76"/>
      <c r="Q31" s="46" t="str">
        <f>IF(ISERROR(RM800NLD/((N31*60)+O31+(P31/100)))*100,"",(RM800NLD/((N31*60)+O31+(P31/100)))*100)</f>
        <v/>
      </c>
      <c r="R31" s="75"/>
      <c r="S31" s="76"/>
      <c r="T31" s="76"/>
      <c r="U31" s="46" t="str">
        <f>IF(ISERROR(RM800NLD/((R31*60)+S31+(T31/100)))*100,"",(RM800NLD/((R31*60)+S31+(T31/100)))*100)</f>
        <v/>
      </c>
      <c r="V31" s="75"/>
      <c r="W31" s="76"/>
      <c r="X31" s="76"/>
      <c r="Y31" s="46" t="str">
        <f>IF(ISERROR(RM800NLD/((V31*60)+W31+(X31/100)))*100,"",(RM800NLD/((V31*60)+W31+(X31/100)))*100)</f>
        <v/>
      </c>
    </row>
    <row r="32" spans="1:25" ht="28.5" hidden="1">
      <c r="A32" s="32" t="s">
        <v>32</v>
      </c>
      <c r="B32" s="192"/>
      <c r="C32" s="193"/>
      <c r="D32" s="193"/>
      <c r="E32" s="194"/>
      <c r="F32" s="166"/>
      <c r="G32" s="167"/>
      <c r="H32" s="167"/>
      <c r="I32" s="168"/>
      <c r="J32" s="166"/>
      <c r="K32" s="167"/>
      <c r="L32" s="167"/>
      <c r="M32" s="168"/>
      <c r="N32" s="166"/>
      <c r="O32" s="167"/>
      <c r="P32" s="167"/>
      <c r="Q32" s="168"/>
      <c r="R32" s="166"/>
      <c r="S32" s="167"/>
      <c r="T32" s="167"/>
      <c r="U32" s="168"/>
      <c r="V32" s="166"/>
      <c r="W32" s="167"/>
      <c r="X32" s="167"/>
      <c r="Y32" s="168"/>
    </row>
    <row r="33" spans="1:25" ht="28.5" hidden="1">
      <c r="A33" s="32" t="s">
        <v>33</v>
      </c>
      <c r="B33" s="192"/>
      <c r="C33" s="193"/>
      <c r="D33" s="193"/>
      <c r="E33" s="194"/>
      <c r="F33" s="166"/>
      <c r="G33" s="167"/>
      <c r="H33" s="167"/>
      <c r="I33" s="168"/>
      <c r="J33" s="166"/>
      <c r="K33" s="167"/>
      <c r="L33" s="167"/>
      <c r="M33" s="168"/>
      <c r="N33" s="166"/>
      <c r="O33" s="167"/>
      <c r="P33" s="167"/>
      <c r="Q33" s="168"/>
      <c r="R33" s="166"/>
      <c r="S33" s="167"/>
      <c r="T33" s="167"/>
      <c r="U33" s="168"/>
      <c r="V33" s="166"/>
      <c r="W33" s="167"/>
      <c r="X33" s="167"/>
      <c r="Y33" s="168"/>
    </row>
    <row r="34" spans="1:25" ht="28.5" hidden="1">
      <c r="A34" s="32" t="s">
        <v>34</v>
      </c>
      <c r="B34" s="192"/>
      <c r="C34" s="193"/>
      <c r="D34" s="193"/>
      <c r="E34" s="194"/>
      <c r="F34" s="166"/>
      <c r="G34" s="167"/>
      <c r="H34" s="167"/>
      <c r="I34" s="168"/>
      <c r="J34" s="166"/>
      <c r="K34" s="167"/>
      <c r="L34" s="167"/>
      <c r="M34" s="168"/>
      <c r="N34" s="166"/>
      <c r="O34" s="167"/>
      <c r="P34" s="167"/>
      <c r="Q34" s="168"/>
      <c r="R34" s="166"/>
      <c r="S34" s="167"/>
      <c r="T34" s="167"/>
      <c r="U34" s="168"/>
      <c r="V34" s="166"/>
      <c r="W34" s="167"/>
      <c r="X34" s="167"/>
      <c r="Y34" s="168"/>
    </row>
    <row r="35" spans="1:25" ht="28.5" hidden="1">
      <c r="A35" s="32" t="s">
        <v>35</v>
      </c>
      <c r="B35" s="192"/>
      <c r="C35" s="193"/>
      <c r="D35" s="193"/>
      <c r="E35" s="194"/>
      <c r="F35" s="166"/>
      <c r="G35" s="167"/>
      <c r="H35" s="167"/>
      <c r="I35" s="168"/>
      <c r="J35" s="166"/>
      <c r="K35" s="167"/>
      <c r="L35" s="167"/>
      <c r="M35" s="168"/>
      <c r="N35" s="166"/>
      <c r="O35" s="167"/>
      <c r="P35" s="167"/>
      <c r="Q35" s="168"/>
      <c r="R35" s="166"/>
      <c r="S35" s="167"/>
      <c r="T35" s="167"/>
      <c r="U35" s="168"/>
      <c r="V35" s="166"/>
      <c r="W35" s="167"/>
      <c r="X35" s="167"/>
      <c r="Y35" s="168"/>
    </row>
    <row r="36" spans="1:25" ht="28.5" hidden="1">
      <c r="A36" s="32" t="s">
        <v>36</v>
      </c>
      <c r="B36" s="192"/>
      <c r="C36" s="193"/>
      <c r="D36" s="193"/>
      <c r="E36" s="194"/>
      <c r="F36" s="166"/>
      <c r="G36" s="167"/>
      <c r="H36" s="167"/>
      <c r="I36" s="168"/>
      <c r="J36" s="166"/>
      <c r="K36" s="167"/>
      <c r="L36" s="167"/>
      <c r="M36" s="168"/>
      <c r="N36" s="166"/>
      <c r="O36" s="167"/>
      <c r="P36" s="167"/>
      <c r="Q36" s="168"/>
      <c r="R36" s="166"/>
      <c r="S36" s="167"/>
      <c r="T36" s="167"/>
      <c r="U36" s="168"/>
      <c r="V36" s="166"/>
      <c r="W36" s="167"/>
      <c r="X36" s="167"/>
      <c r="Y36" s="168"/>
    </row>
    <row r="37" spans="1:25" ht="28.5" hidden="1">
      <c r="A37" s="32" t="s">
        <v>37</v>
      </c>
      <c r="B37" s="192"/>
      <c r="C37" s="193"/>
      <c r="D37" s="193"/>
      <c r="E37" s="194"/>
      <c r="F37" s="166"/>
      <c r="G37" s="167"/>
      <c r="H37" s="167"/>
      <c r="I37" s="168"/>
      <c r="J37" s="166"/>
      <c r="K37" s="167"/>
      <c r="L37" s="167"/>
      <c r="M37" s="168"/>
      <c r="N37" s="166"/>
      <c r="O37" s="167"/>
      <c r="P37" s="167"/>
      <c r="Q37" s="168"/>
      <c r="R37" s="166"/>
      <c r="S37" s="167"/>
      <c r="T37" s="167"/>
      <c r="U37" s="168"/>
      <c r="V37" s="166"/>
      <c r="W37" s="167"/>
      <c r="X37" s="167"/>
      <c r="Y37" s="168"/>
    </row>
    <row r="38" spans="1:25" ht="28.5" hidden="1">
      <c r="A38" s="32" t="s">
        <v>38</v>
      </c>
      <c r="B38" s="192"/>
      <c r="C38" s="193"/>
      <c r="D38" s="193"/>
      <c r="E38" s="194"/>
      <c r="F38" s="166"/>
      <c r="G38" s="167"/>
      <c r="H38" s="167"/>
      <c r="I38" s="168"/>
      <c r="J38" s="166"/>
      <c r="K38" s="167"/>
      <c r="L38" s="167"/>
      <c r="M38" s="168"/>
      <c r="N38" s="166"/>
      <c r="O38" s="167"/>
      <c r="P38" s="167"/>
      <c r="Q38" s="168"/>
      <c r="R38" s="166"/>
      <c r="S38" s="167"/>
      <c r="T38" s="167"/>
      <c r="U38" s="168"/>
      <c r="V38" s="166"/>
      <c r="W38" s="167"/>
      <c r="X38" s="167"/>
      <c r="Y38" s="168"/>
    </row>
    <row r="39" spans="1:25" ht="29" hidden="1" thickBot="1">
      <c r="A39" s="47" t="s">
        <v>39</v>
      </c>
      <c r="B39" s="192"/>
      <c r="C39" s="193"/>
      <c r="D39" s="193"/>
      <c r="E39" s="194"/>
      <c r="F39" s="195"/>
      <c r="G39" s="196"/>
      <c r="H39" s="196"/>
      <c r="I39" s="197"/>
      <c r="J39" s="195"/>
      <c r="K39" s="196"/>
      <c r="L39" s="196"/>
      <c r="M39" s="197"/>
      <c r="N39" s="195"/>
      <c r="O39" s="196"/>
      <c r="P39" s="196"/>
      <c r="Q39" s="197"/>
      <c r="R39" s="195"/>
      <c r="S39" s="196"/>
      <c r="T39" s="196"/>
      <c r="U39" s="197"/>
      <c r="V39" s="195"/>
      <c r="W39" s="196"/>
      <c r="X39" s="196"/>
      <c r="Y39" s="197"/>
    </row>
    <row r="40" spans="1:25" ht="15" thickBot="1">
      <c r="A40" s="78" t="s">
        <v>40</v>
      </c>
      <c r="B40" s="200" t="str">
        <f>IF(ISERROR((4*E10)+E19+E22+E25+E28+(8*E31))/16,"",((4*E10)+E19+E22+E25+E28+(8*E31))/16)</f>
        <v/>
      </c>
      <c r="C40" s="201"/>
      <c r="D40" s="201"/>
      <c r="E40" s="202"/>
      <c r="F40" s="200" t="str">
        <f>IF(ISERROR((4*I10)+I19+I22+I25+I28+(8*I31))/16,"",((4*I10)+I19+I22+I25+I28+(8*I31))/16)</f>
        <v/>
      </c>
      <c r="G40" s="201"/>
      <c r="H40" s="201"/>
      <c r="I40" s="202"/>
      <c r="J40" s="200" t="str">
        <f>IF(ISERROR((4*M10)+M19+M22+M25+M28+(8*M31))/16,"",((4*M10)+M19+M22+M25+M28+(8*M31))/16)</f>
        <v/>
      </c>
      <c r="K40" s="201"/>
      <c r="L40" s="201"/>
      <c r="M40" s="202"/>
      <c r="N40" s="200" t="str">
        <f>IF(ISERROR((4*Q10)+Q19+Q22+Q25+Q28+(8*Q31))/16,"",((4*Q10)+Q19+Q22+Q25+Q28+(8*Q31))/16)</f>
        <v/>
      </c>
      <c r="O40" s="201"/>
      <c r="P40" s="201"/>
      <c r="Q40" s="202"/>
      <c r="R40" s="200" t="str">
        <f>IF(ISERROR((4*U10)+U19+U22+U25+U28+(8*U31))/16,"",((4*U10)+U19+U22+U25+U28+(8*U31))/16)</f>
        <v/>
      </c>
      <c r="S40" s="201"/>
      <c r="T40" s="201"/>
      <c r="U40" s="202"/>
      <c r="V40" s="200" t="str">
        <f>IF(ISERROR((4*Y10)+Y19+Y22+Y25+Y28+(8*Y31))/16,"",((4*Y10)+Y19+Y22+Y25+Y28+(8*Y31))/16)</f>
        <v/>
      </c>
      <c r="W40" s="201"/>
      <c r="X40" s="201"/>
      <c r="Y40" s="202"/>
    </row>
    <row r="41" spans="1:25" hidden="1"/>
    <row r="42" spans="1:25" ht="42.65" hidden="1" customHeight="1" thickBot="1">
      <c r="B42" s="198" t="s">
        <v>29</v>
      </c>
      <c r="C42" s="198"/>
      <c r="D42" s="198"/>
      <c r="E42" s="198"/>
      <c r="F42" s="198"/>
      <c r="G42" s="198"/>
      <c r="H42" s="198"/>
      <c r="I42" s="198"/>
      <c r="J42" s="199" t="s">
        <v>47</v>
      </c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</row>
    <row r="43" spans="1:25">
      <c r="A43" s="203" t="s">
        <v>152</v>
      </c>
      <c r="B43" s="205" t="s">
        <v>147</v>
      </c>
      <c r="C43" s="206"/>
      <c r="D43" s="206"/>
      <c r="E43" s="207"/>
      <c r="F43" s="205" t="s">
        <v>149</v>
      </c>
      <c r="G43" s="206"/>
      <c r="H43" s="206"/>
      <c r="I43" s="207"/>
      <c r="J43" s="205" t="s">
        <v>41</v>
      </c>
      <c r="K43" s="206"/>
      <c r="L43" s="206"/>
      <c r="M43" s="207"/>
      <c r="N43" s="205" t="s">
        <v>42</v>
      </c>
      <c r="O43" s="206"/>
      <c r="P43" s="206"/>
      <c r="Q43" s="207"/>
      <c r="R43" s="205" t="s">
        <v>43</v>
      </c>
      <c r="S43" s="206"/>
      <c r="T43" s="206"/>
      <c r="U43" s="207"/>
      <c r="V43" s="205" t="s">
        <v>44</v>
      </c>
      <c r="W43" s="206"/>
      <c r="X43" s="206"/>
      <c r="Y43" s="207"/>
    </row>
    <row r="44" spans="1:25">
      <c r="A44" s="204"/>
      <c r="B44" s="208"/>
      <c r="C44" s="209"/>
      <c r="D44" s="209"/>
      <c r="E44" s="210"/>
      <c r="F44" s="208"/>
      <c r="G44" s="209"/>
      <c r="H44" s="209"/>
      <c r="I44" s="210"/>
      <c r="J44" s="208"/>
      <c r="K44" s="209"/>
      <c r="L44" s="209"/>
      <c r="M44" s="210"/>
      <c r="N44" s="208"/>
      <c r="O44" s="209"/>
      <c r="P44" s="209"/>
      <c r="Q44" s="210"/>
      <c r="R44" s="208"/>
      <c r="S44" s="209"/>
      <c r="T44" s="209"/>
      <c r="U44" s="210"/>
      <c r="V44" s="208"/>
      <c r="W44" s="209"/>
      <c r="X44" s="209"/>
      <c r="Y44" s="210"/>
    </row>
    <row r="45" spans="1:25" hidden="1">
      <c r="A45" s="204"/>
      <c r="B45" s="177" t="e">
        <f>VLOOKUP(B44,DONNEESJF!$A$2:$B$19,2,FALSE)</f>
        <v>#N/A</v>
      </c>
      <c r="C45" s="178"/>
      <c r="D45" s="178"/>
      <c r="E45" s="179"/>
      <c r="F45" s="177" t="e">
        <f>VLOOKUP(F44,DONNEESJF!$A$2:$B$19,2,FALSE)</f>
        <v>#N/A</v>
      </c>
      <c r="G45" s="178"/>
      <c r="H45" s="178"/>
      <c r="I45" s="179"/>
      <c r="J45" s="177" t="e">
        <f>VLOOKUP(J44,DONNEESJF!$A$2:$B$19,2,FALSE)</f>
        <v>#N/A</v>
      </c>
      <c r="K45" s="178"/>
      <c r="L45" s="178"/>
      <c r="M45" s="179"/>
      <c r="N45" s="177" t="e">
        <f>VLOOKUP(N44,DONNEESJF!$A$2:$B$19,2,FALSE)</f>
        <v>#N/A</v>
      </c>
      <c r="O45" s="178"/>
      <c r="P45" s="178"/>
      <c r="Q45" s="179"/>
      <c r="R45" s="177" t="e">
        <f>VLOOKUP(R44,DONNEESJF!$A$2:$B$19,2,FALSE)</f>
        <v>#N/A</v>
      </c>
      <c r="S45" s="178"/>
      <c r="T45" s="178"/>
      <c r="U45" s="179"/>
      <c r="V45" s="177" t="e">
        <f>VLOOKUP(V44,DONNEESJF!$A$2:$B$19,2,FALSE)</f>
        <v>#N/A</v>
      </c>
      <c r="W45" s="178"/>
      <c r="X45" s="178"/>
      <c r="Y45" s="179"/>
    </row>
    <row r="46" spans="1:25">
      <c r="A46" s="204"/>
      <c r="B46" s="30" t="s">
        <v>68</v>
      </c>
      <c r="C46" s="4" t="s">
        <v>69</v>
      </c>
      <c r="D46" s="4" t="s">
        <v>70</v>
      </c>
      <c r="E46" s="31" t="s">
        <v>67</v>
      </c>
      <c r="F46" s="30" t="s">
        <v>68</v>
      </c>
      <c r="G46" s="4" t="s">
        <v>69</v>
      </c>
      <c r="H46" s="4" t="s">
        <v>70</v>
      </c>
      <c r="I46" s="31" t="s">
        <v>67</v>
      </c>
      <c r="J46" s="30" t="s">
        <v>68</v>
      </c>
      <c r="K46" s="4" t="s">
        <v>69</v>
      </c>
      <c r="L46" s="4" t="s">
        <v>70</v>
      </c>
      <c r="M46" s="31" t="s">
        <v>67</v>
      </c>
      <c r="N46" s="30" t="s">
        <v>68</v>
      </c>
      <c r="O46" s="4" t="s">
        <v>69</v>
      </c>
      <c r="P46" s="4" t="s">
        <v>70</v>
      </c>
      <c r="Q46" s="31" t="s">
        <v>67</v>
      </c>
      <c r="R46" s="30" t="s">
        <v>68</v>
      </c>
      <c r="S46" s="4" t="s">
        <v>69</v>
      </c>
      <c r="T46" s="4" t="s">
        <v>70</v>
      </c>
      <c r="U46" s="31" t="s">
        <v>67</v>
      </c>
      <c r="V46" s="30" t="s">
        <v>68</v>
      </c>
      <c r="W46" s="4" t="s">
        <v>69</v>
      </c>
      <c r="X46" s="4" t="s">
        <v>70</v>
      </c>
      <c r="Y46" s="31" t="s">
        <v>67</v>
      </c>
    </row>
    <row r="47" spans="1:25">
      <c r="A47" s="74" t="s">
        <v>30</v>
      </c>
      <c r="B47" s="75"/>
      <c r="C47" s="76"/>
      <c r="D47" s="76"/>
      <c r="E47" s="46" t="str">
        <f>IF(ISERROR(RM4004ND/((B47*60)+C47+(D47/100)))*100,"",(RM4004ND/((B47*60)+C47+(D47/100)))*100)</f>
        <v/>
      </c>
      <c r="F47" s="75"/>
      <c r="G47" s="76"/>
      <c r="H47" s="76"/>
      <c r="I47" s="46" t="str">
        <f>IF(ISERROR(RM4004ND/((F47*60)+G47+(H47/100)))*100,"",(RM4004ND/((F47*60)+G47+(H47/100)))*100)</f>
        <v/>
      </c>
      <c r="J47" s="75"/>
      <c r="K47" s="76"/>
      <c r="L47" s="76"/>
      <c r="M47" s="46" t="str">
        <f>IF(ISERROR(RM4004ND/((J47*60)+K47+(L47/100)))*100,"",(RM4004ND/((J47*60)+K47+(L47/100)))*100)</f>
        <v/>
      </c>
      <c r="N47" s="75"/>
      <c r="O47" s="76"/>
      <c r="P47" s="76"/>
      <c r="Q47" s="46" t="str">
        <f>IF(ISERROR(RM4004ND/((N47*60)+O47+(P47/100)))*100,"",(RM4004ND/((N47*60)+O47+(P47/100)))*100)</f>
        <v/>
      </c>
      <c r="R47" s="75"/>
      <c r="S47" s="76"/>
      <c r="T47" s="76"/>
      <c r="U47" s="46" t="str">
        <f>IF(ISERROR(RM4004ND/((R47*60)+S47+(T47/100)))*100,"",(RM4004ND/((R47*60)+S47+(T47/100)))*100)</f>
        <v/>
      </c>
      <c r="V47" s="75"/>
      <c r="W47" s="76"/>
      <c r="X47" s="76"/>
      <c r="Y47" s="46" t="str">
        <f>IF(ISERROR(RM4004ND/((V47*60)+W47+(X47/100)))*100,"",(RM4004ND/((V47*60)+W47+(X47/100)))*100)</f>
        <v/>
      </c>
    </row>
    <row r="48" spans="1:25" hidden="1">
      <c r="A48" s="32" t="s">
        <v>140</v>
      </c>
      <c r="B48" s="166"/>
      <c r="C48" s="167"/>
      <c r="D48" s="167"/>
      <c r="E48" s="168"/>
      <c r="F48" s="166"/>
      <c r="G48" s="167"/>
      <c r="H48" s="167"/>
      <c r="I48" s="168"/>
      <c r="J48" s="166"/>
      <c r="K48" s="167"/>
      <c r="L48" s="167"/>
      <c r="M48" s="168"/>
      <c r="N48" s="166"/>
      <c r="O48" s="167"/>
      <c r="P48" s="167"/>
      <c r="Q48" s="168"/>
      <c r="R48" s="166"/>
      <c r="S48" s="167"/>
      <c r="T48" s="167"/>
      <c r="U48" s="168"/>
      <c r="V48" s="166"/>
      <c r="W48" s="167"/>
      <c r="X48" s="167"/>
      <c r="Y48" s="168"/>
    </row>
    <row r="49" spans="1:25" hidden="1">
      <c r="A49" s="32" t="s">
        <v>138</v>
      </c>
      <c r="B49" s="166"/>
      <c r="C49" s="167"/>
      <c r="D49" s="167"/>
      <c r="E49" s="168"/>
      <c r="F49" s="166"/>
      <c r="G49" s="167"/>
      <c r="H49" s="167"/>
      <c r="I49" s="168"/>
      <c r="J49" s="166"/>
      <c r="K49" s="167"/>
      <c r="L49" s="167"/>
      <c r="M49" s="168"/>
      <c r="N49" s="166"/>
      <c r="O49" s="167"/>
      <c r="P49" s="167"/>
      <c r="Q49" s="168"/>
      <c r="R49" s="166"/>
      <c r="S49" s="167"/>
      <c r="T49" s="167"/>
      <c r="U49" s="168"/>
      <c r="V49" s="166"/>
      <c r="W49" s="167"/>
      <c r="X49" s="167"/>
      <c r="Y49" s="168"/>
    </row>
    <row r="50" spans="1:25" hidden="1">
      <c r="A50" s="32" t="s">
        <v>139</v>
      </c>
      <c r="B50" s="166"/>
      <c r="C50" s="167"/>
      <c r="D50" s="167"/>
      <c r="E50" s="168"/>
      <c r="F50" s="166"/>
      <c r="G50" s="167"/>
      <c r="H50" s="167"/>
      <c r="I50" s="168"/>
      <c r="J50" s="166"/>
      <c r="K50" s="167"/>
      <c r="L50" s="167"/>
      <c r="M50" s="168"/>
      <c r="N50" s="166"/>
      <c r="O50" s="167"/>
      <c r="P50" s="167"/>
      <c r="Q50" s="168"/>
      <c r="R50" s="166"/>
      <c r="S50" s="167"/>
      <c r="T50" s="167"/>
      <c r="U50" s="168"/>
      <c r="V50" s="166"/>
      <c r="W50" s="167"/>
      <c r="X50" s="167"/>
      <c r="Y50" s="168"/>
    </row>
    <row r="51" spans="1:25" hidden="1">
      <c r="A51" s="32" t="s">
        <v>141</v>
      </c>
      <c r="B51" s="166"/>
      <c r="C51" s="167"/>
      <c r="D51" s="167"/>
      <c r="E51" s="168"/>
      <c r="F51" s="166"/>
      <c r="G51" s="167"/>
      <c r="H51" s="167"/>
      <c r="I51" s="168"/>
      <c r="J51" s="166"/>
      <c r="K51" s="167"/>
      <c r="L51" s="167"/>
      <c r="M51" s="168"/>
      <c r="N51" s="166"/>
      <c r="O51" s="167"/>
      <c r="P51" s="167"/>
      <c r="Q51" s="168"/>
      <c r="R51" s="166"/>
      <c r="S51" s="167"/>
      <c r="T51" s="167"/>
      <c r="U51" s="168"/>
      <c r="V51" s="166"/>
      <c r="W51" s="167"/>
      <c r="X51" s="167"/>
      <c r="Y51" s="168"/>
    </row>
    <row r="52" spans="1:25" hidden="1">
      <c r="A52" s="32" t="s">
        <v>142</v>
      </c>
      <c r="B52" s="166"/>
      <c r="C52" s="167"/>
      <c r="D52" s="167"/>
      <c r="E52" s="168"/>
      <c r="F52" s="166"/>
      <c r="G52" s="167"/>
      <c r="H52" s="167"/>
      <c r="I52" s="168"/>
      <c r="J52" s="166"/>
      <c r="K52" s="167"/>
      <c r="L52" s="167"/>
      <c r="M52" s="168"/>
      <c r="N52" s="166"/>
      <c r="O52" s="167"/>
      <c r="P52" s="167"/>
      <c r="Q52" s="168"/>
      <c r="R52" s="166"/>
      <c r="S52" s="167"/>
      <c r="T52" s="167"/>
      <c r="U52" s="168"/>
      <c r="V52" s="166"/>
      <c r="W52" s="167"/>
      <c r="X52" s="167"/>
      <c r="Y52" s="168"/>
    </row>
    <row r="53" spans="1:25" hidden="1">
      <c r="A53" s="32" t="s">
        <v>143</v>
      </c>
      <c r="B53" s="166"/>
      <c r="C53" s="167"/>
      <c r="D53" s="167"/>
      <c r="E53" s="168"/>
      <c r="F53" s="166"/>
      <c r="G53" s="167"/>
      <c r="H53" s="167"/>
      <c r="I53" s="168"/>
      <c r="J53" s="166"/>
      <c r="K53" s="167"/>
      <c r="L53" s="167"/>
      <c r="M53" s="168"/>
      <c r="N53" s="166"/>
      <c r="O53" s="167"/>
      <c r="P53" s="167"/>
      <c r="Q53" s="168"/>
      <c r="R53" s="166"/>
      <c r="S53" s="167"/>
      <c r="T53" s="167"/>
      <c r="U53" s="168"/>
      <c r="V53" s="166"/>
      <c r="W53" s="167"/>
      <c r="X53" s="167"/>
      <c r="Y53" s="168"/>
    </row>
    <row r="54" spans="1:25" hidden="1">
      <c r="A54" s="32" t="s">
        <v>144</v>
      </c>
      <c r="B54" s="166"/>
      <c r="C54" s="167"/>
      <c r="D54" s="167"/>
      <c r="E54" s="168"/>
      <c r="F54" s="166"/>
      <c r="G54" s="167"/>
      <c r="H54" s="167"/>
      <c r="I54" s="168"/>
      <c r="J54" s="166"/>
      <c r="K54" s="167"/>
      <c r="L54" s="167"/>
      <c r="M54" s="168"/>
      <c r="N54" s="166"/>
      <c r="O54" s="167"/>
      <c r="P54" s="167"/>
      <c r="Q54" s="168"/>
      <c r="R54" s="166"/>
      <c r="S54" s="167"/>
      <c r="T54" s="167"/>
      <c r="U54" s="168"/>
      <c r="V54" s="166"/>
      <c r="W54" s="167"/>
      <c r="X54" s="167"/>
      <c r="Y54" s="168"/>
    </row>
    <row r="55" spans="1:25" hidden="1">
      <c r="A55" s="32" t="s">
        <v>145</v>
      </c>
      <c r="B55" s="166"/>
      <c r="C55" s="167"/>
      <c r="D55" s="167"/>
      <c r="E55" s="168"/>
      <c r="F55" s="166"/>
      <c r="G55" s="167"/>
      <c r="H55" s="167"/>
      <c r="I55" s="168"/>
      <c r="J55" s="166"/>
      <c r="K55" s="167"/>
      <c r="L55" s="167"/>
      <c r="M55" s="168"/>
      <c r="N55" s="166"/>
      <c r="O55" s="167"/>
      <c r="P55" s="167"/>
      <c r="Q55" s="168"/>
      <c r="R55" s="166"/>
      <c r="S55" s="167"/>
      <c r="T55" s="167"/>
      <c r="U55" s="168"/>
      <c r="V55" s="166"/>
      <c r="W55" s="167"/>
      <c r="X55" s="167"/>
      <c r="Y55" s="168"/>
    </row>
    <row r="56" spans="1:25">
      <c r="A56" s="77" t="s">
        <v>71</v>
      </c>
      <c r="B56" s="75"/>
      <c r="C56" s="76"/>
      <c r="D56" s="76"/>
      <c r="E56" s="46" t="str">
        <f>IF(ISERROR(RM100PD/((B56*60)+C56+(D56/100)))*100,"",(RM100PD/((B56*60)+C56+(D56/100)))*100)</f>
        <v/>
      </c>
      <c r="F56" s="75"/>
      <c r="G56" s="76"/>
      <c r="H56" s="76"/>
      <c r="I56" s="46" t="str">
        <f>IF(ISERROR(RM100PD/((F56*60)+G56+(H56/100)))*100,"",(RM100PD/((F56*60)+G56+(H56/100)))*100)</f>
        <v/>
      </c>
      <c r="J56" s="75"/>
      <c r="K56" s="76"/>
      <c r="L56" s="76"/>
      <c r="M56" s="46" t="str">
        <f>IF(ISERROR(RM100PD/((J56*60)+K56+(L56/100)))*100,"",(RM100PD/((J56*60)+K56+(L56/100)))*100)</f>
        <v/>
      </c>
      <c r="N56" s="75"/>
      <c r="O56" s="76"/>
      <c r="P56" s="76"/>
      <c r="Q56" s="46" t="str">
        <f>IF(ISERROR(RM100PD/((N56*60)+O56+(P56/100)))*100,"",(RM100PD/((N56*60)+O56+(P56/100)))*100)</f>
        <v/>
      </c>
      <c r="R56" s="75"/>
      <c r="S56" s="76"/>
      <c r="T56" s="76"/>
      <c r="U56" s="46" t="str">
        <f>IF(ISERROR(RM100PD/((R56*60)+S56+(T56/100)))*100,"",(RM100PD/((R56*60)+S56+(T56/100)))*100)</f>
        <v/>
      </c>
      <c r="V56" s="75"/>
      <c r="W56" s="76"/>
      <c r="X56" s="76"/>
      <c r="Y56" s="46" t="str">
        <f>IF(ISERROR(RM100PD/((V56*60)+W56+(X56/100)))*100,"",(RM100PD/((V56*60)+W56+(X56/100)))*100)</f>
        <v/>
      </c>
    </row>
    <row r="57" spans="1:25" hidden="1">
      <c r="A57" s="32" t="s">
        <v>79</v>
      </c>
      <c r="B57" s="166"/>
      <c r="C57" s="167"/>
      <c r="D57" s="167"/>
      <c r="E57" s="168"/>
      <c r="F57" s="166"/>
      <c r="G57" s="167"/>
      <c r="H57" s="167"/>
      <c r="I57" s="168"/>
      <c r="J57" s="166"/>
      <c r="K57" s="167"/>
      <c r="L57" s="167"/>
      <c r="M57" s="168"/>
      <c r="N57" s="166"/>
      <c r="O57" s="167"/>
      <c r="P57" s="167"/>
      <c r="Q57" s="168"/>
      <c r="R57" s="166"/>
      <c r="S57" s="167"/>
      <c r="T57" s="167"/>
      <c r="U57" s="168"/>
      <c r="V57" s="166"/>
      <c r="W57" s="167"/>
      <c r="X57" s="167"/>
      <c r="Y57" s="168"/>
    </row>
    <row r="58" spans="1:25" hidden="1">
      <c r="A58" s="32" t="s">
        <v>80</v>
      </c>
      <c r="B58" s="166"/>
      <c r="C58" s="167"/>
      <c r="D58" s="167"/>
      <c r="E58" s="168"/>
      <c r="F58" s="166"/>
      <c r="G58" s="167"/>
      <c r="H58" s="167"/>
      <c r="I58" s="168"/>
      <c r="J58" s="166"/>
      <c r="K58" s="167"/>
      <c r="L58" s="167"/>
      <c r="M58" s="168"/>
      <c r="N58" s="166"/>
      <c r="O58" s="167"/>
      <c r="P58" s="167"/>
      <c r="Q58" s="168"/>
      <c r="R58" s="166"/>
      <c r="S58" s="167"/>
      <c r="T58" s="167"/>
      <c r="U58" s="168"/>
      <c r="V58" s="166"/>
      <c r="W58" s="167"/>
      <c r="X58" s="167"/>
      <c r="Y58" s="168"/>
    </row>
    <row r="59" spans="1:25">
      <c r="A59" s="77" t="s">
        <v>72</v>
      </c>
      <c r="B59" s="75"/>
      <c r="C59" s="76"/>
      <c r="D59" s="76"/>
      <c r="E59" s="46" t="str">
        <f>IF(ISERROR(RM100DD/((B59*60)+C59+(D59/100)))*100,"",(RM100DD/((B59*60)+C59+(D59/100)))*100)</f>
        <v/>
      </c>
      <c r="F59" s="75"/>
      <c r="G59" s="76"/>
      <c r="H59" s="76"/>
      <c r="I59" s="46" t="str">
        <f>IF(ISERROR(RM100DD/((F59*60)+G59+(H59/100)))*100,"",(RM100DD/((F59*60)+G59+(H59/100)))*100)</f>
        <v/>
      </c>
      <c r="J59" s="75"/>
      <c r="K59" s="76"/>
      <c r="L59" s="76"/>
      <c r="M59" s="46" t="str">
        <f>IF(ISERROR(RM100DD/((J59*60)+K59+(L59/100)))*100,"",(RM100DD/((J59*60)+K59+(L59/100)))*100)</f>
        <v/>
      </c>
      <c r="N59" s="75"/>
      <c r="O59" s="76"/>
      <c r="P59" s="76"/>
      <c r="Q59" s="46" t="str">
        <f>IF(ISERROR(RM100DD/((N59*60)+O59+(P59/100)))*100,"",(RM100DD/((N59*60)+O59+(P59/100)))*100)</f>
        <v/>
      </c>
      <c r="R59" s="75"/>
      <c r="S59" s="76"/>
      <c r="T59" s="76"/>
      <c r="U59" s="46" t="str">
        <f>IF(ISERROR(RM100DD/((R59*60)+S59+(T59/100)))*100,"",(RM100DD/((R59*60)+S59+(T59/100)))*100)</f>
        <v/>
      </c>
      <c r="V59" s="75"/>
      <c r="W59" s="76"/>
      <c r="X59" s="76"/>
      <c r="Y59" s="46" t="str">
        <f>IF(ISERROR(RM100DD/((V59*60)+W59+(X59/100)))*100,"",(RM100DD/((V59*60)+W59+(X59/100)))*100)</f>
        <v/>
      </c>
    </row>
    <row r="60" spans="1:25" hidden="1">
      <c r="A60" s="32" t="s">
        <v>75</v>
      </c>
      <c r="B60" s="166"/>
      <c r="C60" s="167"/>
      <c r="D60" s="167"/>
      <c r="E60" s="168"/>
      <c r="F60" s="166"/>
      <c r="G60" s="167"/>
      <c r="H60" s="167"/>
      <c r="I60" s="168"/>
      <c r="J60" s="166"/>
      <c r="K60" s="167"/>
      <c r="L60" s="167"/>
      <c r="M60" s="168"/>
      <c r="N60" s="166"/>
      <c r="O60" s="167"/>
      <c r="P60" s="167"/>
      <c r="Q60" s="168"/>
      <c r="R60" s="166"/>
      <c r="S60" s="167"/>
      <c r="T60" s="167"/>
      <c r="U60" s="168"/>
      <c r="V60" s="166"/>
      <c r="W60" s="167"/>
      <c r="X60" s="167"/>
      <c r="Y60" s="168"/>
    </row>
    <row r="61" spans="1:25" hidden="1">
      <c r="A61" s="32" t="s">
        <v>76</v>
      </c>
      <c r="B61" s="166"/>
      <c r="C61" s="167"/>
      <c r="D61" s="167"/>
      <c r="E61" s="168"/>
      <c r="F61" s="166"/>
      <c r="G61" s="167"/>
      <c r="H61" s="167"/>
      <c r="I61" s="168"/>
      <c r="J61" s="166"/>
      <c r="K61" s="167"/>
      <c r="L61" s="167"/>
      <c r="M61" s="168"/>
      <c r="N61" s="166"/>
      <c r="O61" s="167"/>
      <c r="P61" s="167"/>
      <c r="Q61" s="168"/>
      <c r="R61" s="166"/>
      <c r="S61" s="167"/>
      <c r="T61" s="167"/>
      <c r="U61" s="168"/>
      <c r="V61" s="166"/>
      <c r="W61" s="167"/>
      <c r="X61" s="167"/>
      <c r="Y61" s="168"/>
    </row>
    <row r="62" spans="1:25">
      <c r="A62" s="77" t="s">
        <v>73</v>
      </c>
      <c r="B62" s="75"/>
      <c r="C62" s="76"/>
      <c r="D62" s="76"/>
      <c r="E62" s="46" t="str">
        <f>IF(ISERROR(RM100BD/((B62*60)+C62+(D62/100)))*100,"",(RM100BD/((B62*60)+C62+(D62/100)))*100)</f>
        <v/>
      </c>
      <c r="F62" s="75"/>
      <c r="G62" s="76"/>
      <c r="H62" s="76"/>
      <c r="I62" s="46" t="str">
        <f>IF(ISERROR(RM100BD/((F62*60)+G62+(H62/100)))*100,"",(RM100BD/((F62*60)+G62+(H62/100)))*100)</f>
        <v/>
      </c>
      <c r="J62" s="75"/>
      <c r="K62" s="76"/>
      <c r="L62" s="76"/>
      <c r="M62" s="46" t="str">
        <f>IF(ISERROR(RM100BD/((J62*60)+K62+(L62/100)))*100,"",(RM100BD/((J62*60)+K62+(L62/100)))*100)</f>
        <v/>
      </c>
      <c r="N62" s="75"/>
      <c r="O62" s="76"/>
      <c r="P62" s="76"/>
      <c r="Q62" s="46" t="str">
        <f>IF(ISERROR(RM100BD/((N62*60)+O62+(P62/100)))*100,"",(RM100BD/((N62*60)+O62+(P62/100)))*100)</f>
        <v/>
      </c>
      <c r="R62" s="75"/>
      <c r="S62" s="76"/>
      <c r="T62" s="76"/>
      <c r="U62" s="46" t="str">
        <f>IF(ISERROR(RM100BD/((R62*60)+S62+(T62/100)))*100,"",(RM100BD/((R62*60)+S62+(T62/100)))*100)</f>
        <v/>
      </c>
      <c r="V62" s="75"/>
      <c r="W62" s="76"/>
      <c r="X62" s="76"/>
      <c r="Y62" s="46" t="str">
        <f>IF(ISERROR(RM100BD/((V62*60)+W62+(X62/100)))*100,"",(RM100BD/((V62*60)+W62+(X62/100)))*100)</f>
        <v/>
      </c>
    </row>
    <row r="63" spans="1:25" hidden="1">
      <c r="A63" s="32" t="s">
        <v>77</v>
      </c>
      <c r="B63" s="166"/>
      <c r="C63" s="167"/>
      <c r="D63" s="167"/>
      <c r="E63" s="168"/>
      <c r="F63" s="166"/>
      <c r="G63" s="167"/>
      <c r="H63" s="167"/>
      <c r="I63" s="168"/>
      <c r="J63" s="166"/>
      <c r="K63" s="167"/>
      <c r="L63" s="167"/>
      <c r="M63" s="168"/>
      <c r="N63" s="166"/>
      <c r="O63" s="167"/>
      <c r="P63" s="167"/>
      <c r="Q63" s="168"/>
      <c r="R63" s="166"/>
      <c r="S63" s="167"/>
      <c r="T63" s="167"/>
      <c r="U63" s="168"/>
      <c r="V63" s="166"/>
      <c r="W63" s="167"/>
      <c r="X63" s="167"/>
      <c r="Y63" s="168"/>
    </row>
    <row r="64" spans="1:25" hidden="1">
      <c r="A64" s="32" t="s">
        <v>78</v>
      </c>
      <c r="B64" s="166"/>
      <c r="C64" s="167"/>
      <c r="D64" s="167"/>
      <c r="E64" s="168"/>
      <c r="F64" s="166"/>
      <c r="G64" s="167"/>
      <c r="H64" s="167"/>
      <c r="I64" s="168"/>
      <c r="J64" s="166"/>
      <c r="K64" s="167"/>
      <c r="L64" s="167"/>
      <c r="M64" s="168"/>
      <c r="N64" s="166"/>
      <c r="O64" s="167"/>
      <c r="P64" s="167"/>
      <c r="Q64" s="168"/>
      <c r="R64" s="166"/>
      <c r="S64" s="167"/>
      <c r="T64" s="167"/>
      <c r="U64" s="168"/>
      <c r="V64" s="166"/>
      <c r="W64" s="167"/>
      <c r="X64" s="167"/>
      <c r="Y64" s="168"/>
    </row>
    <row r="65" spans="1:25">
      <c r="A65" s="77" t="s">
        <v>31</v>
      </c>
      <c r="B65" s="75"/>
      <c r="C65" s="76"/>
      <c r="D65" s="76"/>
      <c r="E65" s="46" t="str">
        <f>IF(ISERROR(RM100NLD/((B65*60)+C65+(D65/100)))*100,"",(RM100NLD/((B65*60)+C65+(D65/100)))*100)</f>
        <v/>
      </c>
      <c r="F65" s="75"/>
      <c r="G65" s="76"/>
      <c r="H65" s="76"/>
      <c r="I65" s="46" t="str">
        <f>IF(ISERROR(RM100NLD/((F65*60)+G65+(H65/100)))*100,"",(RM100NLD/((F65*60)+G65+(H65/100)))*100)</f>
        <v/>
      </c>
      <c r="J65" s="75"/>
      <c r="K65" s="76"/>
      <c r="L65" s="76"/>
      <c r="M65" s="46" t="str">
        <f>IF(ISERROR(RM100NLD/((J65*60)+K65+(L65/100)))*100,"",(RM100NLD/((J65*60)+K65+(L65/100)))*100)</f>
        <v/>
      </c>
      <c r="N65" s="75"/>
      <c r="O65" s="76"/>
      <c r="P65" s="76"/>
      <c r="Q65" s="46" t="str">
        <f>IF(ISERROR(RM100NLD/((N65*60)+O65+(P65/100)))*100,"",(RM100NLD/((N65*60)+O65+(P65/100)))*100)</f>
        <v/>
      </c>
      <c r="R65" s="75"/>
      <c r="S65" s="76"/>
      <c r="T65" s="76"/>
      <c r="U65" s="46" t="str">
        <f>IF(ISERROR(RM100NLD/((R65*60)+S65+(T65/100)))*100,"",(RM100NLD/((R65*60)+S65+(T65/100)))*100)</f>
        <v/>
      </c>
      <c r="V65" s="75"/>
      <c r="W65" s="76"/>
      <c r="X65" s="76"/>
      <c r="Y65" s="46" t="str">
        <f>IF(ISERROR(RM100NLD/((V65*60)+W65+(X65/100)))*100,"",(RM100NLD/((V65*60)+W65+(X65/100)))*100)</f>
        <v/>
      </c>
    </row>
    <row r="66" spans="1:25" hidden="1">
      <c r="A66" s="32" t="s">
        <v>81</v>
      </c>
      <c r="B66" s="166"/>
      <c r="C66" s="167"/>
      <c r="D66" s="167"/>
      <c r="E66" s="168"/>
      <c r="F66" s="166"/>
      <c r="G66" s="167"/>
      <c r="H66" s="167"/>
      <c r="I66" s="168"/>
      <c r="J66" s="166"/>
      <c r="K66" s="167"/>
      <c r="L66" s="167"/>
      <c r="M66" s="168"/>
      <c r="N66" s="166"/>
      <c r="O66" s="167"/>
      <c r="P66" s="167"/>
      <c r="Q66" s="168"/>
      <c r="R66" s="166"/>
      <c r="S66" s="167"/>
      <c r="T66" s="167"/>
      <c r="U66" s="168"/>
      <c r="V66" s="166"/>
      <c r="W66" s="167"/>
      <c r="X66" s="167"/>
      <c r="Y66" s="168"/>
    </row>
    <row r="67" spans="1:25" hidden="1">
      <c r="A67" s="32" t="s">
        <v>82</v>
      </c>
      <c r="B67" s="166"/>
      <c r="C67" s="167"/>
      <c r="D67" s="167"/>
      <c r="E67" s="168"/>
      <c r="F67" s="166"/>
      <c r="G67" s="167"/>
      <c r="H67" s="167"/>
      <c r="I67" s="168"/>
      <c r="J67" s="166"/>
      <c r="K67" s="167"/>
      <c r="L67" s="167"/>
      <c r="M67" s="168"/>
      <c r="N67" s="166"/>
      <c r="O67" s="167"/>
      <c r="P67" s="167"/>
      <c r="Q67" s="168"/>
      <c r="R67" s="166"/>
      <c r="S67" s="167"/>
      <c r="T67" s="167"/>
      <c r="U67" s="168"/>
      <c r="V67" s="166"/>
      <c r="W67" s="167"/>
      <c r="X67" s="167"/>
      <c r="Y67" s="168"/>
    </row>
    <row r="68" spans="1:25" ht="15" thickBot="1">
      <c r="A68" s="77" t="s">
        <v>74</v>
      </c>
      <c r="B68" s="75"/>
      <c r="C68" s="76"/>
      <c r="D68" s="76"/>
      <c r="E68" s="46" t="str">
        <f>IF(ISERROR(RM800NLD/((B68*60)+C68+(D68/100)))*100,"",(RM800NLD/((B68*60)+C68+(D68/100)))*100)</f>
        <v/>
      </c>
      <c r="F68" s="75"/>
      <c r="G68" s="76"/>
      <c r="H68" s="76"/>
      <c r="I68" s="46" t="str">
        <f>IF(ISERROR(RM800NLD/((F68*60)+G68+(H68/100)))*100,"",(RM800NLD/((F68*60)+G68+(H68/100)))*100)</f>
        <v/>
      </c>
      <c r="J68" s="75"/>
      <c r="K68" s="76"/>
      <c r="L68" s="76"/>
      <c r="M68" s="46" t="str">
        <f>IF(ISERROR(RM800NLD/((J68*60)+K68+(L68/100)))*100,"",(RM800NLD/((J68*60)+K68+(L68/100)))*100)</f>
        <v/>
      </c>
      <c r="N68" s="75"/>
      <c r="O68" s="76"/>
      <c r="P68" s="76"/>
      <c r="Q68" s="46" t="str">
        <f>IF(ISERROR(RM800NLD/((N68*60)+O68+(P68/100)))*100,"",(RM800NLD/((N68*60)+O68+(P68/100)))*100)</f>
        <v/>
      </c>
      <c r="R68" s="75"/>
      <c r="S68" s="76"/>
      <c r="T68" s="76"/>
      <c r="U68" s="46" t="str">
        <f>IF(ISERROR(RM800NLD/((R68*60)+S68+(T68/100)))*100,"",(RM800NLD/((R68*60)+S68+(T68/100)))*100)</f>
        <v/>
      </c>
      <c r="V68" s="75"/>
      <c r="W68" s="76"/>
      <c r="X68" s="76"/>
      <c r="Y68" s="46" t="str">
        <f>IF(ISERROR(RM800NLD/((V68*60)+W68+(X68/100)))*100,"",(RM800NLD/((V68*60)+W68+(X68/100)))*100)</f>
        <v/>
      </c>
    </row>
    <row r="69" spans="1:25" hidden="1">
      <c r="A69" s="32" t="s">
        <v>32</v>
      </c>
      <c r="B69" s="166"/>
      <c r="C69" s="167"/>
      <c r="D69" s="167"/>
      <c r="E69" s="168"/>
      <c r="F69" s="166"/>
      <c r="G69" s="167"/>
      <c r="H69" s="167"/>
      <c r="I69" s="168"/>
      <c r="J69" s="166"/>
      <c r="K69" s="167"/>
      <c r="L69" s="167"/>
      <c r="M69" s="168"/>
      <c r="N69" s="166"/>
      <c r="O69" s="167"/>
      <c r="P69" s="167"/>
      <c r="Q69" s="168"/>
      <c r="R69" s="166"/>
      <c r="S69" s="167"/>
      <c r="T69" s="167"/>
      <c r="U69" s="168"/>
      <c r="V69" s="166"/>
      <c r="W69" s="167"/>
      <c r="X69" s="167"/>
      <c r="Y69" s="168"/>
    </row>
    <row r="70" spans="1:25" hidden="1">
      <c r="A70" s="32" t="s">
        <v>33</v>
      </c>
      <c r="B70" s="166"/>
      <c r="C70" s="167"/>
      <c r="D70" s="167"/>
      <c r="E70" s="168"/>
      <c r="F70" s="166"/>
      <c r="G70" s="167"/>
      <c r="H70" s="167"/>
      <c r="I70" s="168"/>
      <c r="J70" s="166"/>
      <c r="K70" s="167"/>
      <c r="L70" s="167"/>
      <c r="M70" s="168"/>
      <c r="N70" s="166"/>
      <c r="O70" s="167"/>
      <c r="P70" s="167"/>
      <c r="Q70" s="168"/>
      <c r="R70" s="166"/>
      <c r="S70" s="167"/>
      <c r="T70" s="167"/>
      <c r="U70" s="168"/>
      <c r="V70" s="166"/>
      <c r="W70" s="167"/>
      <c r="X70" s="167"/>
      <c r="Y70" s="168"/>
    </row>
    <row r="71" spans="1:25" hidden="1">
      <c r="A71" s="32" t="s">
        <v>34</v>
      </c>
      <c r="B71" s="166"/>
      <c r="C71" s="167"/>
      <c r="D71" s="167"/>
      <c r="E71" s="168"/>
      <c r="F71" s="166"/>
      <c r="G71" s="167"/>
      <c r="H71" s="167"/>
      <c r="I71" s="168"/>
      <c r="J71" s="166"/>
      <c r="K71" s="167"/>
      <c r="L71" s="167"/>
      <c r="M71" s="168"/>
      <c r="N71" s="166"/>
      <c r="O71" s="167"/>
      <c r="P71" s="167"/>
      <c r="Q71" s="168"/>
      <c r="R71" s="166"/>
      <c r="S71" s="167"/>
      <c r="T71" s="167"/>
      <c r="U71" s="168"/>
      <c r="V71" s="166"/>
      <c r="W71" s="167"/>
      <c r="X71" s="167"/>
      <c r="Y71" s="168"/>
    </row>
    <row r="72" spans="1:25" hidden="1">
      <c r="A72" s="32" t="s">
        <v>35</v>
      </c>
      <c r="B72" s="166"/>
      <c r="C72" s="167"/>
      <c r="D72" s="167"/>
      <c r="E72" s="168"/>
      <c r="F72" s="166"/>
      <c r="G72" s="167"/>
      <c r="H72" s="167"/>
      <c r="I72" s="168"/>
      <c r="J72" s="166"/>
      <c r="K72" s="167"/>
      <c r="L72" s="167"/>
      <c r="M72" s="168"/>
      <c r="N72" s="166"/>
      <c r="O72" s="167"/>
      <c r="P72" s="167"/>
      <c r="Q72" s="168"/>
      <c r="R72" s="166"/>
      <c r="S72" s="167"/>
      <c r="T72" s="167"/>
      <c r="U72" s="168"/>
      <c r="V72" s="166"/>
      <c r="W72" s="167"/>
      <c r="X72" s="167"/>
      <c r="Y72" s="168"/>
    </row>
    <row r="73" spans="1:25" hidden="1">
      <c r="A73" s="32" t="s">
        <v>36</v>
      </c>
      <c r="B73" s="166"/>
      <c r="C73" s="167"/>
      <c r="D73" s="167"/>
      <c r="E73" s="168"/>
      <c r="F73" s="166"/>
      <c r="G73" s="167"/>
      <c r="H73" s="167"/>
      <c r="I73" s="168"/>
      <c r="J73" s="166"/>
      <c r="K73" s="167"/>
      <c r="L73" s="167"/>
      <c r="M73" s="168"/>
      <c r="N73" s="166"/>
      <c r="O73" s="167"/>
      <c r="P73" s="167"/>
      <c r="Q73" s="168"/>
      <c r="R73" s="166"/>
      <c r="S73" s="167"/>
      <c r="T73" s="167"/>
      <c r="U73" s="168"/>
      <c r="V73" s="166"/>
      <c r="W73" s="167"/>
      <c r="X73" s="167"/>
      <c r="Y73" s="168"/>
    </row>
    <row r="74" spans="1:25" hidden="1">
      <c r="A74" s="32" t="s">
        <v>37</v>
      </c>
      <c r="B74" s="166"/>
      <c r="C74" s="167"/>
      <c r="D74" s="167"/>
      <c r="E74" s="168"/>
      <c r="F74" s="166"/>
      <c r="G74" s="167"/>
      <c r="H74" s="167"/>
      <c r="I74" s="168"/>
      <c r="J74" s="166"/>
      <c r="K74" s="167"/>
      <c r="L74" s="167"/>
      <c r="M74" s="168"/>
      <c r="N74" s="166"/>
      <c r="O74" s="167"/>
      <c r="P74" s="167"/>
      <c r="Q74" s="168"/>
      <c r="R74" s="166"/>
      <c r="S74" s="167"/>
      <c r="T74" s="167"/>
      <c r="U74" s="168"/>
      <c r="V74" s="166"/>
      <c r="W74" s="167"/>
      <c r="X74" s="167"/>
      <c r="Y74" s="168"/>
    </row>
    <row r="75" spans="1:25" hidden="1">
      <c r="A75" s="32" t="s">
        <v>38</v>
      </c>
      <c r="B75" s="166"/>
      <c r="C75" s="167"/>
      <c r="D75" s="167"/>
      <c r="E75" s="168"/>
      <c r="F75" s="166"/>
      <c r="G75" s="167"/>
      <c r="H75" s="167"/>
      <c r="I75" s="168"/>
      <c r="J75" s="166"/>
      <c r="K75" s="167"/>
      <c r="L75" s="167"/>
      <c r="M75" s="168"/>
      <c r="N75" s="166"/>
      <c r="O75" s="167"/>
      <c r="P75" s="167"/>
      <c r="Q75" s="168"/>
      <c r="R75" s="166"/>
      <c r="S75" s="167"/>
      <c r="T75" s="167"/>
      <c r="U75" s="168"/>
      <c r="V75" s="166"/>
      <c r="W75" s="167"/>
      <c r="X75" s="167"/>
      <c r="Y75" s="168"/>
    </row>
    <row r="76" spans="1:25" ht="15" hidden="1" thickBot="1">
      <c r="A76" s="47" t="s">
        <v>39</v>
      </c>
      <c r="B76" s="166"/>
      <c r="C76" s="167"/>
      <c r="D76" s="167"/>
      <c r="E76" s="168"/>
      <c r="F76" s="166"/>
      <c r="G76" s="167"/>
      <c r="H76" s="167"/>
      <c r="I76" s="168"/>
      <c r="J76" s="166"/>
      <c r="K76" s="167"/>
      <c r="L76" s="167"/>
      <c r="M76" s="168"/>
      <c r="N76" s="166"/>
      <c r="O76" s="167"/>
      <c r="P76" s="167"/>
      <c r="Q76" s="168"/>
      <c r="R76" s="166"/>
      <c r="S76" s="167"/>
      <c r="T76" s="167"/>
      <c r="U76" s="168"/>
      <c r="V76" s="166"/>
      <c r="W76" s="167"/>
      <c r="X76" s="167"/>
      <c r="Y76" s="168"/>
    </row>
    <row r="77" spans="1:25" ht="15" thickBot="1">
      <c r="A77" s="78" t="s">
        <v>40</v>
      </c>
      <c r="B77" s="200" t="str">
        <f>IF(ISERROR((4*E47)+E56+E59+E62+E65+(8*E68))/16,"",((4*E47)+E56+E59+E62+E65+(8*E68))/16)</f>
        <v/>
      </c>
      <c r="C77" s="201"/>
      <c r="D77" s="201"/>
      <c r="E77" s="202"/>
      <c r="F77" s="200" t="str">
        <f>IF(ISERROR((4*I47)+I56+I59+I62+I65+(8*I68))/16,"",((4*I47)+I56+I59+I62+I65+(8*I68))/16)</f>
        <v/>
      </c>
      <c r="G77" s="201"/>
      <c r="H77" s="201"/>
      <c r="I77" s="202"/>
      <c r="J77" s="200" t="str">
        <f>IF(ISERROR((4*M47)+M56+M59+M62+M65+(8*M68))/16,"",((4*M47)+M56+M59+M62+M65+(8*M68))/16)</f>
        <v/>
      </c>
      <c r="K77" s="201"/>
      <c r="L77" s="201"/>
      <c r="M77" s="202"/>
      <c r="N77" s="200" t="str">
        <f>IF(ISERROR((4*Q47)+Q56+Q59+Q62+Q65+(8*Q68))/16,"",((4*Q47)+Q56+Q59+Q62+Q65+(8*Q68))/16)</f>
        <v/>
      </c>
      <c r="O77" s="201"/>
      <c r="P77" s="201"/>
      <c r="Q77" s="202"/>
      <c r="R77" s="200" t="str">
        <f>IF(ISERROR((4*U47)+U56+U59+U62+U65+(8*U68))/16,"",((4*U47)+U56+U59+U62+U65+(8*U68))/16)</f>
        <v/>
      </c>
      <c r="S77" s="201"/>
      <c r="T77" s="201"/>
      <c r="U77" s="202"/>
      <c r="V77" s="200" t="str">
        <f>IF(ISERROR((4*Y47)+Y56+Y59+Y62+Y65+(8*Y68))/16,"",((4*Y47)+Y56+Y59+Y62+Y65+(8*Y68))/16)</f>
        <v/>
      </c>
      <c r="W77" s="201"/>
      <c r="X77" s="201"/>
      <c r="Y77" s="202"/>
    </row>
    <row r="78" spans="1:25" hidden="1"/>
    <row r="79" spans="1:25" ht="34.25" hidden="1" customHeight="1" thickBot="1">
      <c r="B79" s="199" t="s">
        <v>47</v>
      </c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</row>
    <row r="80" spans="1:25">
      <c r="A80" s="203" t="s">
        <v>47</v>
      </c>
      <c r="B80" s="205" t="s">
        <v>45</v>
      </c>
      <c r="C80" s="206"/>
      <c r="D80" s="206"/>
      <c r="E80" s="207"/>
      <c r="F80" s="205" t="s">
        <v>46</v>
      </c>
      <c r="G80" s="206"/>
      <c r="H80" s="206"/>
      <c r="I80" s="207"/>
      <c r="J80" s="205" t="s">
        <v>147</v>
      </c>
      <c r="K80" s="206"/>
      <c r="L80" s="206"/>
      <c r="M80" s="207"/>
      <c r="N80" s="205" t="s">
        <v>149</v>
      </c>
      <c r="O80" s="206"/>
      <c r="P80" s="206"/>
      <c r="Q80" s="207"/>
      <c r="R80" s="205" t="s">
        <v>150</v>
      </c>
      <c r="S80" s="206"/>
      <c r="T80" s="206"/>
      <c r="U80" s="207"/>
      <c r="V80" s="205" t="s">
        <v>151</v>
      </c>
      <c r="W80" s="206"/>
      <c r="X80" s="206"/>
      <c r="Y80" s="207"/>
    </row>
    <row r="81" spans="1:25">
      <c r="A81" s="204"/>
      <c r="B81" s="208"/>
      <c r="C81" s="209"/>
      <c r="D81" s="209"/>
      <c r="E81" s="210"/>
      <c r="F81" s="208"/>
      <c r="G81" s="209"/>
      <c r="H81" s="209"/>
      <c r="I81" s="210"/>
      <c r="J81" s="208"/>
      <c r="K81" s="209"/>
      <c r="L81" s="209"/>
      <c r="M81" s="210"/>
      <c r="N81" s="208"/>
      <c r="O81" s="209"/>
      <c r="P81" s="209"/>
      <c r="Q81" s="210"/>
      <c r="R81" s="208"/>
      <c r="S81" s="209"/>
      <c r="T81" s="209"/>
      <c r="U81" s="210"/>
      <c r="V81" s="208"/>
      <c r="W81" s="209"/>
      <c r="X81" s="209"/>
      <c r="Y81" s="210"/>
    </row>
    <row r="82" spans="1:25" hidden="1">
      <c r="A82" s="204"/>
      <c r="B82" s="177" t="e">
        <f>VLOOKUP(B81,DONNEESJF!$A$2:$B$19,2,FALSE)</f>
        <v>#N/A</v>
      </c>
      <c r="C82" s="178"/>
      <c r="D82" s="178"/>
      <c r="E82" s="179"/>
      <c r="F82" s="177" t="e">
        <f>VLOOKUP(F81,DONNEESJF!$A$2:$B$19,2,FALSE)</f>
        <v>#N/A</v>
      </c>
      <c r="G82" s="178"/>
      <c r="H82" s="178"/>
      <c r="I82" s="179"/>
      <c r="J82" s="177" t="e">
        <f>VLOOKUP(J81,DONNEESJF!$A$2:$B$19,2,FALSE)</f>
        <v>#N/A</v>
      </c>
      <c r="K82" s="178"/>
      <c r="L82" s="178"/>
      <c r="M82" s="179"/>
      <c r="N82" s="177" t="e">
        <f>VLOOKUP(N81,DONNEESJF!$A$2:$B$19,2,FALSE)</f>
        <v>#N/A</v>
      </c>
      <c r="O82" s="178"/>
      <c r="P82" s="178"/>
      <c r="Q82" s="179"/>
      <c r="R82" s="177" t="e">
        <f>VLOOKUP(R81,DONNEESJF!$A$2:$B$19,2,FALSE)</f>
        <v>#N/A</v>
      </c>
      <c r="S82" s="178"/>
      <c r="T82" s="178"/>
      <c r="U82" s="179"/>
      <c r="V82" s="177" t="e">
        <f>VLOOKUP(V81,DONNEESJF!$A$2:$B$19,2,FALSE)</f>
        <v>#N/A</v>
      </c>
      <c r="W82" s="178"/>
      <c r="X82" s="178"/>
      <c r="Y82" s="179"/>
    </row>
    <row r="83" spans="1:25">
      <c r="A83" s="204"/>
      <c r="B83" s="30" t="s">
        <v>68</v>
      </c>
      <c r="C83" s="4" t="s">
        <v>69</v>
      </c>
      <c r="D83" s="4" t="s">
        <v>70</v>
      </c>
      <c r="E83" s="31" t="s">
        <v>67</v>
      </c>
      <c r="F83" s="30" t="s">
        <v>68</v>
      </c>
      <c r="G83" s="4" t="s">
        <v>69</v>
      </c>
      <c r="H83" s="4" t="s">
        <v>70</v>
      </c>
      <c r="I83" s="31" t="s">
        <v>67</v>
      </c>
      <c r="J83" s="30" t="s">
        <v>68</v>
      </c>
      <c r="K83" s="4" t="s">
        <v>69</v>
      </c>
      <c r="L83" s="4" t="s">
        <v>70</v>
      </c>
      <c r="M83" s="31" t="s">
        <v>67</v>
      </c>
      <c r="N83" s="30" t="s">
        <v>68</v>
      </c>
      <c r="O83" s="4" t="s">
        <v>69</v>
      </c>
      <c r="P83" s="4" t="s">
        <v>70</v>
      </c>
      <c r="Q83" s="31" t="s">
        <v>67</v>
      </c>
      <c r="R83" s="30" t="s">
        <v>68</v>
      </c>
      <c r="S83" s="4" t="s">
        <v>69</v>
      </c>
      <c r="T83" s="4" t="s">
        <v>70</v>
      </c>
      <c r="U83" s="31" t="s">
        <v>67</v>
      </c>
      <c r="V83" s="30" t="s">
        <v>68</v>
      </c>
      <c r="W83" s="4" t="s">
        <v>69</v>
      </c>
      <c r="X83" s="4" t="s">
        <v>70</v>
      </c>
      <c r="Y83" s="31" t="s">
        <v>67</v>
      </c>
    </row>
    <row r="84" spans="1:25">
      <c r="A84" s="74" t="s">
        <v>30</v>
      </c>
      <c r="B84" s="75"/>
      <c r="C84" s="76"/>
      <c r="D84" s="76"/>
      <c r="E84" s="46" t="str">
        <f>IF(ISERROR(RM4004ND/((B84*60)+C84+(D84/100)))*100,"",(RM4004ND/((B84*60)+C84+(D84/100)))*100)</f>
        <v/>
      </c>
      <c r="F84" s="75"/>
      <c r="G84" s="76"/>
      <c r="H84" s="76"/>
      <c r="I84" s="46" t="str">
        <f>IF(ISERROR(RM4004ND/((F84*60)+G84+(H84/100)))*100,"",(RM4004ND/((F84*60)+G84+(H84/100)))*100)</f>
        <v/>
      </c>
      <c r="J84" s="75"/>
      <c r="K84" s="76"/>
      <c r="L84" s="76"/>
      <c r="M84" s="46" t="str">
        <f>IF(ISERROR(RM4004ND/((J84*60)+K84+(L84/100)))*100,"",(RM4004ND/((J84*60)+K84+(L84/100)))*100)</f>
        <v/>
      </c>
      <c r="N84" s="75"/>
      <c r="O84" s="76"/>
      <c r="P84" s="76"/>
      <c r="Q84" s="46" t="str">
        <f>IF(ISERROR(RM4004ND/((N84*60)+O84+(P84/100)))*100,"",(RM4004ND/((N84*60)+O84+(P84/100)))*100)</f>
        <v/>
      </c>
      <c r="R84" s="75"/>
      <c r="S84" s="76"/>
      <c r="T84" s="76"/>
      <c r="U84" s="46" t="str">
        <f>IF(ISERROR(RM4004ND/((R84*60)+S84+(T84/100)))*100,"",(RM4004ND/((R84*60)+S84+(T84/100)))*100)</f>
        <v/>
      </c>
      <c r="V84" s="75"/>
      <c r="W84" s="76"/>
      <c r="X84" s="76"/>
      <c r="Y84" s="46" t="str">
        <f>IF(ISERROR(RM4004ND/((V84*60)+W84+(X84/100)))*100,"",(RM4004ND/((V84*60)+W84+(X84/100)))*100)</f>
        <v/>
      </c>
    </row>
    <row r="85" spans="1:25" hidden="1">
      <c r="A85" s="32" t="s">
        <v>140</v>
      </c>
      <c r="B85" s="166"/>
      <c r="C85" s="167"/>
      <c r="D85" s="167"/>
      <c r="E85" s="168"/>
      <c r="F85" s="166"/>
      <c r="G85" s="167"/>
      <c r="H85" s="167"/>
      <c r="I85" s="168"/>
      <c r="J85" s="166"/>
      <c r="K85" s="167"/>
      <c r="L85" s="167"/>
      <c r="M85" s="168"/>
      <c r="N85" s="166"/>
      <c r="O85" s="167"/>
      <c r="P85" s="167"/>
      <c r="Q85" s="168"/>
      <c r="R85" s="166"/>
      <c r="S85" s="167"/>
      <c r="T85" s="167"/>
      <c r="U85" s="168"/>
      <c r="V85" s="166"/>
      <c r="W85" s="167"/>
      <c r="X85" s="167"/>
      <c r="Y85" s="168"/>
    </row>
    <row r="86" spans="1:25" hidden="1">
      <c r="A86" s="32" t="s">
        <v>138</v>
      </c>
      <c r="B86" s="166"/>
      <c r="C86" s="167"/>
      <c r="D86" s="167"/>
      <c r="E86" s="168"/>
      <c r="F86" s="166"/>
      <c r="G86" s="167"/>
      <c r="H86" s="167"/>
      <c r="I86" s="168"/>
      <c r="J86" s="166"/>
      <c r="K86" s="167"/>
      <c r="L86" s="167"/>
      <c r="M86" s="168"/>
      <c r="N86" s="166"/>
      <c r="O86" s="167"/>
      <c r="P86" s="167"/>
      <c r="Q86" s="168"/>
      <c r="R86" s="166"/>
      <c r="S86" s="167"/>
      <c r="T86" s="167"/>
      <c r="U86" s="168"/>
      <c r="V86" s="166"/>
      <c r="W86" s="167"/>
      <c r="X86" s="167"/>
      <c r="Y86" s="168"/>
    </row>
    <row r="87" spans="1:25" hidden="1">
      <c r="A87" s="32" t="s">
        <v>139</v>
      </c>
      <c r="B87" s="166"/>
      <c r="C87" s="167"/>
      <c r="D87" s="167"/>
      <c r="E87" s="168"/>
      <c r="F87" s="166"/>
      <c r="G87" s="167"/>
      <c r="H87" s="167"/>
      <c r="I87" s="168"/>
      <c r="J87" s="166"/>
      <c r="K87" s="167"/>
      <c r="L87" s="167"/>
      <c r="M87" s="168"/>
      <c r="N87" s="166"/>
      <c r="O87" s="167"/>
      <c r="P87" s="167"/>
      <c r="Q87" s="168"/>
      <c r="R87" s="166"/>
      <c r="S87" s="167"/>
      <c r="T87" s="167"/>
      <c r="U87" s="168"/>
      <c r="V87" s="166"/>
      <c r="W87" s="167"/>
      <c r="X87" s="167"/>
      <c r="Y87" s="168"/>
    </row>
    <row r="88" spans="1:25" hidden="1">
      <c r="A88" s="32" t="s">
        <v>141</v>
      </c>
      <c r="B88" s="166"/>
      <c r="C88" s="167"/>
      <c r="D88" s="167"/>
      <c r="E88" s="168"/>
      <c r="F88" s="166"/>
      <c r="G88" s="167"/>
      <c r="H88" s="167"/>
      <c r="I88" s="168"/>
      <c r="J88" s="166"/>
      <c r="K88" s="167"/>
      <c r="L88" s="167"/>
      <c r="M88" s="168"/>
      <c r="N88" s="166"/>
      <c r="O88" s="167"/>
      <c r="P88" s="167"/>
      <c r="Q88" s="168"/>
      <c r="R88" s="166"/>
      <c r="S88" s="167"/>
      <c r="T88" s="167"/>
      <c r="U88" s="168"/>
      <c r="V88" s="166"/>
      <c r="W88" s="167"/>
      <c r="X88" s="167"/>
      <c r="Y88" s="168"/>
    </row>
    <row r="89" spans="1:25" hidden="1">
      <c r="A89" s="32" t="s">
        <v>142</v>
      </c>
      <c r="B89" s="166"/>
      <c r="C89" s="167"/>
      <c r="D89" s="167"/>
      <c r="E89" s="168"/>
      <c r="F89" s="166"/>
      <c r="G89" s="167"/>
      <c r="H89" s="167"/>
      <c r="I89" s="168"/>
      <c r="J89" s="166"/>
      <c r="K89" s="167"/>
      <c r="L89" s="167"/>
      <c r="M89" s="168"/>
      <c r="N89" s="166"/>
      <c r="O89" s="167"/>
      <c r="P89" s="167"/>
      <c r="Q89" s="168"/>
      <c r="R89" s="166"/>
      <c r="S89" s="167"/>
      <c r="T89" s="167"/>
      <c r="U89" s="168"/>
      <c r="V89" s="166"/>
      <c r="W89" s="167"/>
      <c r="X89" s="167"/>
      <c r="Y89" s="168"/>
    </row>
    <row r="90" spans="1:25" hidden="1">
      <c r="A90" s="32" t="s">
        <v>143</v>
      </c>
      <c r="B90" s="166"/>
      <c r="C90" s="167"/>
      <c r="D90" s="167"/>
      <c r="E90" s="168"/>
      <c r="F90" s="166"/>
      <c r="G90" s="167"/>
      <c r="H90" s="167"/>
      <c r="I90" s="168"/>
      <c r="J90" s="166"/>
      <c r="K90" s="167"/>
      <c r="L90" s="167"/>
      <c r="M90" s="168"/>
      <c r="N90" s="166"/>
      <c r="O90" s="167"/>
      <c r="P90" s="167"/>
      <c r="Q90" s="168"/>
      <c r="R90" s="166"/>
      <c r="S90" s="167"/>
      <c r="T90" s="167"/>
      <c r="U90" s="168"/>
      <c r="V90" s="166"/>
      <c r="W90" s="167"/>
      <c r="X90" s="167"/>
      <c r="Y90" s="168"/>
    </row>
    <row r="91" spans="1:25" hidden="1">
      <c r="A91" s="32" t="s">
        <v>144</v>
      </c>
      <c r="B91" s="166"/>
      <c r="C91" s="167"/>
      <c r="D91" s="167"/>
      <c r="E91" s="168"/>
      <c r="F91" s="166"/>
      <c r="G91" s="167"/>
      <c r="H91" s="167"/>
      <c r="I91" s="168"/>
      <c r="J91" s="166"/>
      <c r="K91" s="167"/>
      <c r="L91" s="167"/>
      <c r="M91" s="168"/>
      <c r="N91" s="166"/>
      <c r="O91" s="167"/>
      <c r="P91" s="167"/>
      <c r="Q91" s="168"/>
      <c r="R91" s="166"/>
      <c r="S91" s="167"/>
      <c r="T91" s="167"/>
      <c r="U91" s="168"/>
      <c r="V91" s="166"/>
      <c r="W91" s="167"/>
      <c r="X91" s="167"/>
      <c r="Y91" s="168"/>
    </row>
    <row r="92" spans="1:25" hidden="1">
      <c r="A92" s="32" t="s">
        <v>145</v>
      </c>
      <c r="B92" s="166"/>
      <c r="C92" s="167"/>
      <c r="D92" s="167"/>
      <c r="E92" s="168"/>
      <c r="F92" s="166"/>
      <c r="G92" s="167"/>
      <c r="H92" s="167"/>
      <c r="I92" s="168"/>
      <c r="J92" s="166"/>
      <c r="K92" s="167"/>
      <c r="L92" s="167"/>
      <c r="M92" s="168"/>
      <c r="N92" s="166"/>
      <c r="O92" s="167"/>
      <c r="P92" s="167"/>
      <c r="Q92" s="168"/>
      <c r="R92" s="166"/>
      <c r="S92" s="167"/>
      <c r="T92" s="167"/>
      <c r="U92" s="168"/>
      <c r="V92" s="166"/>
      <c r="W92" s="167"/>
      <c r="X92" s="167"/>
      <c r="Y92" s="168"/>
    </row>
    <row r="93" spans="1:25">
      <c r="A93" s="77" t="s">
        <v>71</v>
      </c>
      <c r="B93" s="75"/>
      <c r="C93" s="76"/>
      <c r="D93" s="76"/>
      <c r="E93" s="46" t="str">
        <f>IF(ISERROR(RM100PD/((B93*60)+C93+(D93/100)))*100,"",(RM100PD/((B93*60)+C93+(D93/100)))*100)</f>
        <v/>
      </c>
      <c r="F93" s="75"/>
      <c r="G93" s="76"/>
      <c r="H93" s="76"/>
      <c r="I93" s="46" t="str">
        <f>IF(ISERROR(RM100PD/((F93*60)+G93+(H93/100)))*100,"",(RM100PD/((F93*60)+G93+(H93/100)))*100)</f>
        <v/>
      </c>
      <c r="J93" s="75"/>
      <c r="K93" s="76"/>
      <c r="L93" s="76"/>
      <c r="M93" s="46" t="str">
        <f>IF(ISERROR(RM100PD/((J93*60)+K93+(L93/100)))*100,"",(RM100PD/((J93*60)+K93+(L93/100)))*100)</f>
        <v/>
      </c>
      <c r="N93" s="75"/>
      <c r="O93" s="76"/>
      <c r="P93" s="76"/>
      <c r="Q93" s="46" t="str">
        <f>IF(ISERROR(RM100PD/((N93*60)+O93+(P93/100)))*100,"",(RM100PD/((N93*60)+O93+(P93/100)))*100)</f>
        <v/>
      </c>
      <c r="R93" s="75"/>
      <c r="S93" s="76"/>
      <c r="T93" s="76"/>
      <c r="U93" s="46" t="str">
        <f>IF(ISERROR(RM100PD/((R93*60)+S93+(T93/100)))*100,"",(RM100PD/((R93*60)+S93+(T93/100)))*100)</f>
        <v/>
      </c>
      <c r="V93" s="75"/>
      <c r="W93" s="76"/>
      <c r="X93" s="76"/>
      <c r="Y93" s="46" t="str">
        <f>IF(ISERROR(RM100PD/((V93*60)+W93+(X93/100)))*100,"",(RM100PD/((V93*60)+W93+(X93/100)))*100)</f>
        <v/>
      </c>
    </row>
    <row r="94" spans="1:25" hidden="1">
      <c r="A94" s="32" t="s">
        <v>79</v>
      </c>
      <c r="B94" s="166"/>
      <c r="C94" s="167"/>
      <c r="D94" s="167"/>
      <c r="E94" s="168"/>
      <c r="F94" s="166"/>
      <c r="G94" s="167"/>
      <c r="H94" s="167"/>
      <c r="I94" s="168"/>
      <c r="J94" s="166"/>
      <c r="K94" s="167"/>
      <c r="L94" s="167"/>
      <c r="M94" s="168"/>
      <c r="N94" s="166"/>
      <c r="O94" s="167"/>
      <c r="P94" s="167"/>
      <c r="Q94" s="168"/>
      <c r="R94" s="166"/>
      <c r="S94" s="167"/>
      <c r="T94" s="167"/>
      <c r="U94" s="168"/>
      <c r="V94" s="166"/>
      <c r="W94" s="167"/>
      <c r="X94" s="167"/>
      <c r="Y94" s="168"/>
    </row>
    <row r="95" spans="1:25" hidden="1">
      <c r="A95" s="32" t="s">
        <v>80</v>
      </c>
      <c r="B95" s="166"/>
      <c r="C95" s="167"/>
      <c r="D95" s="167"/>
      <c r="E95" s="168"/>
      <c r="F95" s="166"/>
      <c r="G95" s="167"/>
      <c r="H95" s="167"/>
      <c r="I95" s="168"/>
      <c r="J95" s="166"/>
      <c r="K95" s="167"/>
      <c r="L95" s="167"/>
      <c r="M95" s="168"/>
      <c r="N95" s="166"/>
      <c r="O95" s="167"/>
      <c r="P95" s="167"/>
      <c r="Q95" s="168"/>
      <c r="R95" s="166"/>
      <c r="S95" s="167"/>
      <c r="T95" s="167"/>
      <c r="U95" s="168"/>
      <c r="V95" s="166"/>
      <c r="W95" s="167"/>
      <c r="X95" s="167"/>
      <c r="Y95" s="168"/>
    </row>
    <row r="96" spans="1:25">
      <c r="A96" s="77" t="s">
        <v>72</v>
      </c>
      <c r="B96" s="75"/>
      <c r="C96" s="76"/>
      <c r="D96" s="76"/>
      <c r="E96" s="46" t="str">
        <f>IF(ISERROR(RM100DD/((B96*60)+C96+(D96/100)))*100,"",(RM100DD/((B96*60)+C96+(D96/100)))*100)</f>
        <v/>
      </c>
      <c r="F96" s="75"/>
      <c r="G96" s="76"/>
      <c r="H96" s="76"/>
      <c r="I96" s="46" t="str">
        <f>IF(ISERROR(RM100DD/((F96*60)+G96+(H96/100)))*100,"",(RM100DD/((F96*60)+G96+(H96/100)))*100)</f>
        <v/>
      </c>
      <c r="J96" s="75"/>
      <c r="K96" s="76"/>
      <c r="L96" s="76"/>
      <c r="M96" s="46" t="str">
        <f>IF(ISERROR(RM100DD/((J96*60)+K96+(L96/100)))*100,"",(RM100DD/((J96*60)+K96+(L96/100)))*100)</f>
        <v/>
      </c>
      <c r="N96" s="75"/>
      <c r="O96" s="76"/>
      <c r="P96" s="76"/>
      <c r="Q96" s="46" t="str">
        <f>IF(ISERROR(RM100DD/((N96*60)+O96+(P96/100)))*100,"",(RM100DD/((N96*60)+O96+(P96/100)))*100)</f>
        <v/>
      </c>
      <c r="R96" s="75"/>
      <c r="S96" s="76"/>
      <c r="T96" s="76"/>
      <c r="U96" s="46" t="str">
        <f>IF(ISERROR(RM100DD/((R96*60)+S96+(T96/100)))*100,"",(RM100DD/((R96*60)+S96+(T96/100)))*100)</f>
        <v/>
      </c>
      <c r="V96" s="75"/>
      <c r="W96" s="76"/>
      <c r="X96" s="76"/>
      <c r="Y96" s="46" t="str">
        <f>IF(ISERROR(RM100DD/((V96*60)+W96+(X96/100)))*100,"",(RM100DD/((V96*60)+W96+(X96/100)))*100)</f>
        <v/>
      </c>
    </row>
    <row r="97" spans="1:25" hidden="1">
      <c r="A97" s="32" t="s">
        <v>75</v>
      </c>
      <c r="B97" s="166"/>
      <c r="C97" s="167"/>
      <c r="D97" s="167"/>
      <c r="E97" s="168"/>
      <c r="F97" s="166"/>
      <c r="G97" s="167"/>
      <c r="H97" s="167"/>
      <c r="I97" s="168"/>
      <c r="J97" s="166"/>
      <c r="K97" s="167"/>
      <c r="L97" s="167"/>
      <c r="M97" s="168"/>
      <c r="N97" s="166"/>
      <c r="O97" s="167"/>
      <c r="P97" s="167"/>
      <c r="Q97" s="168"/>
      <c r="R97" s="166"/>
      <c r="S97" s="167"/>
      <c r="T97" s="167"/>
      <c r="U97" s="168"/>
      <c r="V97" s="166"/>
      <c r="W97" s="167"/>
      <c r="X97" s="167"/>
      <c r="Y97" s="168"/>
    </row>
    <row r="98" spans="1:25" hidden="1">
      <c r="A98" s="32" t="s">
        <v>76</v>
      </c>
      <c r="B98" s="166"/>
      <c r="C98" s="167"/>
      <c r="D98" s="167"/>
      <c r="E98" s="168"/>
      <c r="F98" s="166"/>
      <c r="G98" s="167"/>
      <c r="H98" s="167"/>
      <c r="I98" s="168"/>
      <c r="J98" s="166"/>
      <c r="K98" s="167"/>
      <c r="L98" s="167"/>
      <c r="M98" s="168"/>
      <c r="N98" s="166"/>
      <c r="O98" s="167"/>
      <c r="P98" s="167"/>
      <c r="Q98" s="168"/>
      <c r="R98" s="166"/>
      <c r="S98" s="167"/>
      <c r="T98" s="167"/>
      <c r="U98" s="168"/>
      <c r="V98" s="166"/>
      <c r="W98" s="167"/>
      <c r="X98" s="167"/>
      <c r="Y98" s="168"/>
    </row>
    <row r="99" spans="1:25">
      <c r="A99" s="77" t="s">
        <v>73</v>
      </c>
      <c r="B99" s="75"/>
      <c r="C99" s="76"/>
      <c r="D99" s="76"/>
      <c r="E99" s="46" t="str">
        <f>IF(ISERROR(RM100BD/((B99*60)+C99+(D99/100)))*100,"",(RM100BD/((B99*60)+C99+(D99/100)))*100)</f>
        <v/>
      </c>
      <c r="F99" s="75"/>
      <c r="G99" s="76"/>
      <c r="H99" s="76"/>
      <c r="I99" s="46" t="str">
        <f>IF(ISERROR(RM100BD/((F99*60)+G99+(H99/100)))*100,"",(RM100BD/((F99*60)+G99+(H99/100)))*100)</f>
        <v/>
      </c>
      <c r="J99" s="75"/>
      <c r="K99" s="76"/>
      <c r="L99" s="76"/>
      <c r="M99" s="46" t="str">
        <f>IF(ISERROR(RM100BD/((J99*60)+K99+(L99/100)))*100,"",(RM100BD/((J99*60)+K99+(L99/100)))*100)</f>
        <v/>
      </c>
      <c r="N99" s="75"/>
      <c r="O99" s="76"/>
      <c r="P99" s="76"/>
      <c r="Q99" s="46" t="str">
        <f>IF(ISERROR(RM100BD/((N99*60)+O99+(P99/100)))*100,"",(RM100BD/((N99*60)+O99+(P99/100)))*100)</f>
        <v/>
      </c>
      <c r="R99" s="75"/>
      <c r="S99" s="76"/>
      <c r="T99" s="76"/>
      <c r="U99" s="46" t="str">
        <f>IF(ISERROR(RM100BD/((R99*60)+S99+(T99/100)))*100,"",(RM100BD/((R99*60)+S99+(T99/100)))*100)</f>
        <v/>
      </c>
      <c r="V99" s="75"/>
      <c r="W99" s="76"/>
      <c r="X99" s="76"/>
      <c r="Y99" s="46" t="str">
        <f>IF(ISERROR(RM100BD/((V99*60)+W99+(X99/100)))*100,"",(RM100BD/((V99*60)+W99+(X99/100)))*100)</f>
        <v/>
      </c>
    </row>
    <row r="100" spans="1:25" hidden="1">
      <c r="A100" s="32" t="s">
        <v>77</v>
      </c>
      <c r="B100" s="166"/>
      <c r="C100" s="167"/>
      <c r="D100" s="167"/>
      <c r="E100" s="168"/>
      <c r="F100" s="166"/>
      <c r="G100" s="167"/>
      <c r="H100" s="167"/>
      <c r="I100" s="168"/>
      <c r="J100" s="166"/>
      <c r="K100" s="167"/>
      <c r="L100" s="167"/>
      <c r="M100" s="168"/>
      <c r="N100" s="166"/>
      <c r="O100" s="167"/>
      <c r="P100" s="167"/>
      <c r="Q100" s="168"/>
      <c r="R100" s="166"/>
      <c r="S100" s="167"/>
      <c r="T100" s="167"/>
      <c r="U100" s="168"/>
      <c r="V100" s="166"/>
      <c r="W100" s="167"/>
      <c r="X100" s="167"/>
      <c r="Y100" s="168"/>
    </row>
    <row r="101" spans="1:25" hidden="1">
      <c r="A101" s="32" t="s">
        <v>78</v>
      </c>
      <c r="B101" s="166"/>
      <c r="C101" s="167"/>
      <c r="D101" s="167"/>
      <c r="E101" s="168"/>
      <c r="F101" s="166"/>
      <c r="G101" s="167"/>
      <c r="H101" s="167"/>
      <c r="I101" s="168"/>
      <c r="J101" s="166"/>
      <c r="K101" s="167"/>
      <c r="L101" s="167"/>
      <c r="M101" s="168"/>
      <c r="N101" s="166"/>
      <c r="O101" s="167"/>
      <c r="P101" s="167"/>
      <c r="Q101" s="168"/>
      <c r="R101" s="166"/>
      <c r="S101" s="167"/>
      <c r="T101" s="167"/>
      <c r="U101" s="168"/>
      <c r="V101" s="166"/>
      <c r="W101" s="167"/>
      <c r="X101" s="167"/>
      <c r="Y101" s="168"/>
    </row>
    <row r="102" spans="1:25">
      <c r="A102" s="77" t="s">
        <v>31</v>
      </c>
      <c r="B102" s="75"/>
      <c r="C102" s="76"/>
      <c r="D102" s="76"/>
      <c r="E102" s="46" t="str">
        <f>IF(ISERROR(RM100NLD/((B102*60)+C102+(D102/100)))*100,"",(RM100NLD/((B102*60)+C102+(D102/100)))*100)</f>
        <v/>
      </c>
      <c r="F102" s="75"/>
      <c r="G102" s="76"/>
      <c r="H102" s="76"/>
      <c r="I102" s="46" t="str">
        <f>IF(ISERROR(RM100NLD/((F102*60)+G102+(H102/100)))*100,"",(RM100NLD/((F102*60)+G102+(H102/100)))*100)</f>
        <v/>
      </c>
      <c r="J102" s="75"/>
      <c r="K102" s="76"/>
      <c r="L102" s="76"/>
      <c r="M102" s="46" t="str">
        <f>IF(ISERROR(RM100NLD/((J102*60)+K102+(L102/100)))*100,"",(RM100NLD/((J102*60)+K102+(L102/100)))*100)</f>
        <v/>
      </c>
      <c r="N102" s="75"/>
      <c r="O102" s="76"/>
      <c r="P102" s="76"/>
      <c r="Q102" s="46" t="str">
        <f>IF(ISERROR(RM100NLD/((N102*60)+O102+(P102/100)))*100,"",(RM100NLD/((N102*60)+O102+(P102/100)))*100)</f>
        <v/>
      </c>
      <c r="R102" s="75"/>
      <c r="S102" s="76"/>
      <c r="T102" s="76"/>
      <c r="U102" s="46" t="str">
        <f>IF(ISERROR(RM100NLD/((R102*60)+S102+(T102/100)))*100,"",(RM100NLD/((R102*60)+S102+(T102/100)))*100)</f>
        <v/>
      </c>
      <c r="V102" s="75"/>
      <c r="W102" s="76"/>
      <c r="X102" s="76"/>
      <c r="Y102" s="46" t="str">
        <f>IF(ISERROR(RM100NLD/((V102*60)+W102+(X102/100)))*100,"",(RM100NLD/((V102*60)+W102+(X102/100)))*100)</f>
        <v/>
      </c>
    </row>
    <row r="103" spans="1:25" hidden="1">
      <c r="A103" s="32" t="s">
        <v>81</v>
      </c>
      <c r="B103" s="166"/>
      <c r="C103" s="167"/>
      <c r="D103" s="167"/>
      <c r="E103" s="168"/>
      <c r="F103" s="166"/>
      <c r="G103" s="167"/>
      <c r="H103" s="167"/>
      <c r="I103" s="168"/>
      <c r="J103" s="166"/>
      <c r="K103" s="167"/>
      <c r="L103" s="167"/>
      <c r="M103" s="168"/>
      <c r="N103" s="166"/>
      <c r="O103" s="167"/>
      <c r="P103" s="167"/>
      <c r="Q103" s="168"/>
      <c r="R103" s="166"/>
      <c r="S103" s="167"/>
      <c r="T103" s="167"/>
      <c r="U103" s="168"/>
      <c r="V103" s="166"/>
      <c r="W103" s="167"/>
      <c r="X103" s="167"/>
      <c r="Y103" s="168"/>
    </row>
    <row r="104" spans="1:25" hidden="1">
      <c r="A104" s="32" t="s">
        <v>82</v>
      </c>
      <c r="B104" s="166"/>
      <c r="C104" s="167"/>
      <c r="D104" s="167"/>
      <c r="E104" s="168"/>
      <c r="F104" s="166"/>
      <c r="G104" s="167"/>
      <c r="H104" s="167"/>
      <c r="I104" s="168"/>
      <c r="J104" s="166"/>
      <c r="K104" s="167"/>
      <c r="L104" s="167"/>
      <c r="M104" s="168"/>
      <c r="N104" s="166"/>
      <c r="O104" s="167"/>
      <c r="P104" s="167"/>
      <c r="Q104" s="168"/>
      <c r="R104" s="166"/>
      <c r="S104" s="167"/>
      <c r="T104" s="167"/>
      <c r="U104" s="168"/>
      <c r="V104" s="166"/>
      <c r="W104" s="167"/>
      <c r="X104" s="167"/>
      <c r="Y104" s="168"/>
    </row>
    <row r="105" spans="1:25" ht="15" thickBot="1">
      <c r="A105" s="77" t="s">
        <v>74</v>
      </c>
      <c r="B105" s="75"/>
      <c r="C105" s="76"/>
      <c r="D105" s="76"/>
      <c r="E105" s="46" t="str">
        <f>IF(ISERROR(RM800NLD/((B105*60)+C105+(D105/100)))*100,"",(RM800NLD/((B105*60)+C105+(D105/100)))*100)</f>
        <v/>
      </c>
      <c r="F105" s="75"/>
      <c r="G105" s="76"/>
      <c r="H105" s="76"/>
      <c r="I105" s="46" t="str">
        <f>IF(ISERROR(RM800NLD/((F105*60)+G105+(H105/100)))*100,"",(RM800NLD/((F105*60)+G105+(H105/100)))*100)</f>
        <v/>
      </c>
      <c r="J105" s="75"/>
      <c r="K105" s="76"/>
      <c r="L105" s="76"/>
      <c r="M105" s="46" t="str">
        <f>IF(ISERROR(RM800NLD/((J105*60)+K105+(L105/100)))*100,"",(RM800NLD/((J105*60)+K105+(L105/100)))*100)</f>
        <v/>
      </c>
      <c r="N105" s="75"/>
      <c r="O105" s="76"/>
      <c r="P105" s="76"/>
      <c r="Q105" s="46" t="str">
        <f>IF(ISERROR(RM800NLD/((N105*60)+O105+(P105/100)))*100,"",(RM800NLD/((N105*60)+O105+(P105/100)))*100)</f>
        <v/>
      </c>
      <c r="R105" s="75"/>
      <c r="S105" s="76"/>
      <c r="T105" s="76"/>
      <c r="U105" s="46" t="str">
        <f>IF(ISERROR(RM800NLD/((R105*60)+S105+(T105/100)))*100,"",(RM800NLD/((R105*60)+S105+(T105/100)))*100)</f>
        <v/>
      </c>
      <c r="V105" s="75"/>
      <c r="W105" s="76"/>
      <c r="X105" s="76"/>
      <c r="Y105" s="46" t="str">
        <f>IF(ISERROR(RM800NLD/((V105*60)+W105+(X105/100)))*100,"",(RM800NLD/((V105*60)+W105+(X105/100)))*100)</f>
        <v/>
      </c>
    </row>
    <row r="106" spans="1:25" hidden="1">
      <c r="A106" s="32" t="s">
        <v>32</v>
      </c>
      <c r="B106" s="166"/>
      <c r="C106" s="167"/>
      <c r="D106" s="167"/>
      <c r="E106" s="168"/>
      <c r="F106" s="166"/>
      <c r="G106" s="167"/>
      <c r="H106" s="167"/>
      <c r="I106" s="168"/>
      <c r="J106" s="166"/>
      <c r="K106" s="167"/>
      <c r="L106" s="167"/>
      <c r="M106" s="168"/>
      <c r="N106" s="166"/>
      <c r="O106" s="167"/>
      <c r="P106" s="167"/>
      <c r="Q106" s="168"/>
      <c r="R106" s="166"/>
      <c r="S106" s="167"/>
      <c r="T106" s="167"/>
      <c r="U106" s="168"/>
      <c r="V106" s="166"/>
      <c r="W106" s="167"/>
      <c r="X106" s="167"/>
      <c r="Y106" s="168"/>
    </row>
    <row r="107" spans="1:25" hidden="1">
      <c r="A107" s="32" t="s">
        <v>33</v>
      </c>
      <c r="B107" s="166"/>
      <c r="C107" s="167"/>
      <c r="D107" s="167"/>
      <c r="E107" s="168"/>
      <c r="F107" s="166"/>
      <c r="G107" s="167"/>
      <c r="H107" s="167"/>
      <c r="I107" s="168"/>
      <c r="J107" s="166"/>
      <c r="K107" s="167"/>
      <c r="L107" s="167"/>
      <c r="M107" s="168"/>
      <c r="N107" s="166"/>
      <c r="O107" s="167"/>
      <c r="P107" s="167"/>
      <c r="Q107" s="168"/>
      <c r="R107" s="166"/>
      <c r="S107" s="167"/>
      <c r="T107" s="167"/>
      <c r="U107" s="168"/>
      <c r="V107" s="166"/>
      <c r="W107" s="167"/>
      <c r="X107" s="167"/>
      <c r="Y107" s="168"/>
    </row>
    <row r="108" spans="1:25" hidden="1">
      <c r="A108" s="32" t="s">
        <v>34</v>
      </c>
      <c r="B108" s="166"/>
      <c r="C108" s="167"/>
      <c r="D108" s="167"/>
      <c r="E108" s="168"/>
      <c r="F108" s="166"/>
      <c r="G108" s="167"/>
      <c r="H108" s="167"/>
      <c r="I108" s="168"/>
      <c r="J108" s="166"/>
      <c r="K108" s="167"/>
      <c r="L108" s="167"/>
      <c r="M108" s="168"/>
      <c r="N108" s="166"/>
      <c r="O108" s="167"/>
      <c r="P108" s="167"/>
      <c r="Q108" s="168"/>
      <c r="R108" s="166"/>
      <c r="S108" s="167"/>
      <c r="T108" s="167"/>
      <c r="U108" s="168"/>
      <c r="V108" s="166"/>
      <c r="W108" s="167"/>
      <c r="X108" s="167"/>
      <c r="Y108" s="168"/>
    </row>
    <row r="109" spans="1:25" hidden="1">
      <c r="A109" s="32" t="s">
        <v>35</v>
      </c>
      <c r="B109" s="166"/>
      <c r="C109" s="167"/>
      <c r="D109" s="167"/>
      <c r="E109" s="168"/>
      <c r="F109" s="166"/>
      <c r="G109" s="167"/>
      <c r="H109" s="167"/>
      <c r="I109" s="168"/>
      <c r="J109" s="166"/>
      <c r="K109" s="167"/>
      <c r="L109" s="167"/>
      <c r="M109" s="168"/>
      <c r="N109" s="166"/>
      <c r="O109" s="167"/>
      <c r="P109" s="167"/>
      <c r="Q109" s="168"/>
      <c r="R109" s="166"/>
      <c r="S109" s="167"/>
      <c r="T109" s="167"/>
      <c r="U109" s="168"/>
      <c r="V109" s="166"/>
      <c r="W109" s="167"/>
      <c r="X109" s="167"/>
      <c r="Y109" s="168"/>
    </row>
    <row r="110" spans="1:25" hidden="1">
      <c r="A110" s="32" t="s">
        <v>36</v>
      </c>
      <c r="B110" s="166"/>
      <c r="C110" s="167"/>
      <c r="D110" s="167"/>
      <c r="E110" s="168"/>
      <c r="F110" s="166"/>
      <c r="G110" s="167"/>
      <c r="H110" s="167"/>
      <c r="I110" s="168"/>
      <c r="J110" s="166"/>
      <c r="K110" s="167"/>
      <c r="L110" s="167"/>
      <c r="M110" s="168"/>
      <c r="N110" s="166"/>
      <c r="O110" s="167"/>
      <c r="P110" s="167"/>
      <c r="Q110" s="168"/>
      <c r="R110" s="166"/>
      <c r="S110" s="167"/>
      <c r="T110" s="167"/>
      <c r="U110" s="168"/>
      <c r="V110" s="166"/>
      <c r="W110" s="167"/>
      <c r="X110" s="167"/>
      <c r="Y110" s="168"/>
    </row>
    <row r="111" spans="1:25" hidden="1">
      <c r="A111" s="32" t="s">
        <v>37</v>
      </c>
      <c r="B111" s="166"/>
      <c r="C111" s="167"/>
      <c r="D111" s="167"/>
      <c r="E111" s="168"/>
      <c r="F111" s="166"/>
      <c r="G111" s="167"/>
      <c r="H111" s="167"/>
      <c r="I111" s="168"/>
      <c r="J111" s="166"/>
      <c r="K111" s="167"/>
      <c r="L111" s="167"/>
      <c r="M111" s="168"/>
      <c r="N111" s="166"/>
      <c r="O111" s="167"/>
      <c r="P111" s="167"/>
      <c r="Q111" s="168"/>
      <c r="R111" s="166"/>
      <c r="S111" s="167"/>
      <c r="T111" s="167"/>
      <c r="U111" s="168"/>
      <c r="V111" s="166"/>
      <c r="W111" s="167"/>
      <c r="X111" s="167"/>
      <c r="Y111" s="168"/>
    </row>
    <row r="112" spans="1:25" hidden="1">
      <c r="A112" s="32" t="s">
        <v>38</v>
      </c>
      <c r="B112" s="166"/>
      <c r="C112" s="167"/>
      <c r="D112" s="167"/>
      <c r="E112" s="168"/>
      <c r="F112" s="166"/>
      <c r="G112" s="167"/>
      <c r="H112" s="167"/>
      <c r="I112" s="168"/>
      <c r="J112" s="166"/>
      <c r="K112" s="167"/>
      <c r="L112" s="167"/>
      <c r="M112" s="168"/>
      <c r="N112" s="166"/>
      <c r="O112" s="167"/>
      <c r="P112" s="167"/>
      <c r="Q112" s="168"/>
      <c r="R112" s="166"/>
      <c r="S112" s="167"/>
      <c r="T112" s="167"/>
      <c r="U112" s="168"/>
      <c r="V112" s="166"/>
      <c r="W112" s="167"/>
      <c r="X112" s="167"/>
      <c r="Y112" s="168"/>
    </row>
    <row r="113" spans="1:25" ht="15" hidden="1" thickBot="1">
      <c r="A113" s="47" t="s">
        <v>39</v>
      </c>
      <c r="B113" s="166"/>
      <c r="C113" s="167"/>
      <c r="D113" s="167"/>
      <c r="E113" s="168"/>
      <c r="F113" s="166"/>
      <c r="G113" s="167"/>
      <c r="H113" s="167"/>
      <c r="I113" s="168"/>
      <c r="J113" s="166"/>
      <c r="K113" s="167"/>
      <c r="L113" s="167"/>
      <c r="M113" s="168"/>
      <c r="N113" s="166"/>
      <c r="O113" s="167"/>
      <c r="P113" s="167"/>
      <c r="Q113" s="168"/>
      <c r="R113" s="166"/>
      <c r="S113" s="167"/>
      <c r="T113" s="167"/>
      <c r="U113" s="168"/>
      <c r="V113" s="166"/>
      <c r="W113" s="167"/>
      <c r="X113" s="167"/>
      <c r="Y113" s="168"/>
    </row>
    <row r="114" spans="1:25" ht="15" thickBot="1">
      <c r="A114" s="78" t="s">
        <v>40</v>
      </c>
      <c r="B114" s="200" t="str">
        <f>IF(ISERROR((4*E84)+E93+E96+E99+E102+(8*E105))/16,"",((4*E84)+E93+E96+E99+E102+(8*E105))/16)</f>
        <v/>
      </c>
      <c r="C114" s="201"/>
      <c r="D114" s="201"/>
      <c r="E114" s="202"/>
      <c r="F114" s="200" t="str">
        <f>IF(ISERROR((4*I84)+I93+I96+I99+I102+(8*I105))/16,"",((4*I84)+I93+I96+I99+I102+(8*I105))/16)</f>
        <v/>
      </c>
      <c r="G114" s="201"/>
      <c r="H114" s="201"/>
      <c r="I114" s="202"/>
      <c r="J114" s="200" t="str">
        <f>IF(ISERROR((4*M84)+M93+M96+M99+M102+(8*M105))/16,"",((4*M84)+M93+M96+M99+M102+(8*M105))/16)</f>
        <v/>
      </c>
      <c r="K114" s="201"/>
      <c r="L114" s="201"/>
      <c r="M114" s="202"/>
      <c r="N114" s="200" t="str">
        <f>IF(ISERROR((4*Q84)+Q93+Q96+Q99+Q102+(8*Q105))/16,"",((4*Q84)+Q93+Q96+Q99+Q102+(8*Q105))/16)</f>
        <v/>
      </c>
      <c r="O114" s="201"/>
      <c r="P114" s="201"/>
      <c r="Q114" s="202"/>
      <c r="R114" s="200" t="str">
        <f>IF(ISERROR((4*U84)+U93+U96+U99+U102+(8*U105))/16,"",((4*U84)+U93+U96+U99+U102+(8*U105))/16)</f>
        <v/>
      </c>
      <c r="S114" s="201"/>
      <c r="T114" s="201"/>
      <c r="U114" s="202"/>
      <c r="V114" s="200" t="str">
        <f>IF(ISERROR((4*Y84)+Y93+Y96+Y99+Y102+(8*Y105))/16,"",((4*Y84)+Y93+Y96+Y99+Y102+(8*Y105))/16)</f>
        <v/>
      </c>
      <c r="W114" s="201"/>
      <c r="X114" s="201"/>
      <c r="Y114" s="202"/>
    </row>
  </sheetData>
  <mergeCells count="513">
    <mergeCell ref="B42:I42"/>
    <mergeCell ref="J42:Y42"/>
    <mergeCell ref="B5:Y5"/>
    <mergeCell ref="B79:Q79"/>
    <mergeCell ref="A1:Y1"/>
    <mergeCell ref="A3:Y3"/>
    <mergeCell ref="A6:A9"/>
    <mergeCell ref="B6:E6"/>
    <mergeCell ref="F6:I6"/>
    <mergeCell ref="J6:M6"/>
    <mergeCell ref="N6:Q6"/>
    <mergeCell ref="R6:U6"/>
    <mergeCell ref="V6:Y6"/>
    <mergeCell ref="B7:E7"/>
    <mergeCell ref="B11:E11"/>
    <mergeCell ref="F7:I7"/>
    <mergeCell ref="J7:M7"/>
    <mergeCell ref="N7:Q7"/>
    <mergeCell ref="R7:U7"/>
    <mergeCell ref="V7:Y7"/>
    <mergeCell ref="B8:E8"/>
    <mergeCell ref="F8:I8"/>
    <mergeCell ref="J8:M8"/>
    <mergeCell ref="N8:Q8"/>
    <mergeCell ref="V8:Y8"/>
    <mergeCell ref="F11:I11"/>
    <mergeCell ref="J11:M11"/>
    <mergeCell ref="N11:Q11"/>
    <mergeCell ref="R11:U11"/>
    <mergeCell ref="V11:Y11"/>
    <mergeCell ref="R8:U8"/>
    <mergeCell ref="F12:I12"/>
    <mergeCell ref="J12:M12"/>
    <mergeCell ref="N12:Q12"/>
    <mergeCell ref="R12:U12"/>
    <mergeCell ref="V12:Y12"/>
    <mergeCell ref="B12:E12"/>
    <mergeCell ref="F13:I13"/>
    <mergeCell ref="J13:M13"/>
    <mergeCell ref="N13:Q13"/>
    <mergeCell ref="R13:U13"/>
    <mergeCell ref="V13:Y13"/>
    <mergeCell ref="B13:E13"/>
    <mergeCell ref="F14:I14"/>
    <mergeCell ref="J14:M14"/>
    <mergeCell ref="N14:Q14"/>
    <mergeCell ref="R14:U14"/>
    <mergeCell ref="V14:Y14"/>
    <mergeCell ref="B14:E14"/>
    <mergeCell ref="F15:I15"/>
    <mergeCell ref="J15:M15"/>
    <mergeCell ref="N15:Q15"/>
    <mergeCell ref="R15:U15"/>
    <mergeCell ref="V15:Y15"/>
    <mergeCell ref="B15:E15"/>
    <mergeCell ref="F16:I16"/>
    <mergeCell ref="J16:M16"/>
    <mergeCell ref="N16:Q16"/>
    <mergeCell ref="R16:U16"/>
    <mergeCell ref="V16:Y16"/>
    <mergeCell ref="B16:E16"/>
    <mergeCell ref="F17:I17"/>
    <mergeCell ref="J17:M17"/>
    <mergeCell ref="N17:Q17"/>
    <mergeCell ref="R17:U17"/>
    <mergeCell ref="V17:Y17"/>
    <mergeCell ref="B17:E17"/>
    <mergeCell ref="F18:I18"/>
    <mergeCell ref="J18:M18"/>
    <mergeCell ref="N18:Q18"/>
    <mergeCell ref="R18:U18"/>
    <mergeCell ref="V18:Y18"/>
    <mergeCell ref="B18:E18"/>
    <mergeCell ref="F20:I20"/>
    <mergeCell ref="J20:M20"/>
    <mergeCell ref="N20:Q20"/>
    <mergeCell ref="R20:U20"/>
    <mergeCell ref="V20:Y20"/>
    <mergeCell ref="B20:E20"/>
    <mergeCell ref="F21:I21"/>
    <mergeCell ref="J21:M21"/>
    <mergeCell ref="N21:Q21"/>
    <mergeCell ref="R21:U21"/>
    <mergeCell ref="V21:Y21"/>
    <mergeCell ref="B21:E21"/>
    <mergeCell ref="F23:I23"/>
    <mergeCell ref="J23:M23"/>
    <mergeCell ref="N23:Q23"/>
    <mergeCell ref="R23:U23"/>
    <mergeCell ref="V23:Y23"/>
    <mergeCell ref="B23:E23"/>
    <mergeCell ref="F24:I24"/>
    <mergeCell ref="J24:M24"/>
    <mergeCell ref="N24:Q24"/>
    <mergeCell ref="R24:U24"/>
    <mergeCell ref="V24:Y24"/>
    <mergeCell ref="B24:E24"/>
    <mergeCell ref="F26:I26"/>
    <mergeCell ref="J26:M26"/>
    <mergeCell ref="N26:Q26"/>
    <mergeCell ref="R26:U26"/>
    <mergeCell ref="V26:Y26"/>
    <mergeCell ref="B26:E26"/>
    <mergeCell ref="F27:I27"/>
    <mergeCell ref="J27:M27"/>
    <mergeCell ref="N27:Q27"/>
    <mergeCell ref="R27:U27"/>
    <mergeCell ref="V27:Y27"/>
    <mergeCell ref="B27:E27"/>
    <mergeCell ref="F29:I29"/>
    <mergeCell ref="J29:M29"/>
    <mergeCell ref="N29:Q29"/>
    <mergeCell ref="R29:U29"/>
    <mergeCell ref="V29:Y29"/>
    <mergeCell ref="B29:E29"/>
    <mergeCell ref="F30:I30"/>
    <mergeCell ref="J30:M30"/>
    <mergeCell ref="N30:Q30"/>
    <mergeCell ref="R30:U30"/>
    <mergeCell ref="V30:Y30"/>
    <mergeCell ref="B30:E30"/>
    <mergeCell ref="F32:I32"/>
    <mergeCell ref="J32:M32"/>
    <mergeCell ref="N32:Q32"/>
    <mergeCell ref="R32:U32"/>
    <mergeCell ref="V32:Y32"/>
    <mergeCell ref="B32:E32"/>
    <mergeCell ref="F33:I33"/>
    <mergeCell ref="J33:M33"/>
    <mergeCell ref="N33:Q33"/>
    <mergeCell ref="R33:U33"/>
    <mergeCell ref="V33:Y33"/>
    <mergeCell ref="B33:E33"/>
    <mergeCell ref="F34:I34"/>
    <mergeCell ref="J34:M34"/>
    <mergeCell ref="N34:Q34"/>
    <mergeCell ref="R34:U34"/>
    <mergeCell ref="V34:Y34"/>
    <mergeCell ref="B34:E34"/>
    <mergeCell ref="F35:I35"/>
    <mergeCell ref="J35:M35"/>
    <mergeCell ref="N35:Q35"/>
    <mergeCell ref="R35:U35"/>
    <mergeCell ref="V35:Y35"/>
    <mergeCell ref="B35:E35"/>
    <mergeCell ref="F36:I36"/>
    <mergeCell ref="J36:M36"/>
    <mergeCell ref="N36:Q36"/>
    <mergeCell ref="R36:U36"/>
    <mergeCell ref="V36:Y36"/>
    <mergeCell ref="B36:E36"/>
    <mergeCell ref="F37:I37"/>
    <mergeCell ref="J37:M37"/>
    <mergeCell ref="N37:Q37"/>
    <mergeCell ref="R37:U37"/>
    <mergeCell ref="V37:Y37"/>
    <mergeCell ref="B37:E37"/>
    <mergeCell ref="F38:I38"/>
    <mergeCell ref="J38:M38"/>
    <mergeCell ref="N38:Q38"/>
    <mergeCell ref="R38:U38"/>
    <mergeCell ref="V38:Y38"/>
    <mergeCell ref="B38:E38"/>
    <mergeCell ref="F39:I39"/>
    <mergeCell ref="J39:M39"/>
    <mergeCell ref="N39:Q39"/>
    <mergeCell ref="R39:U39"/>
    <mergeCell ref="V39:Y39"/>
    <mergeCell ref="B39:E39"/>
    <mergeCell ref="B40:E40"/>
    <mergeCell ref="F40:I40"/>
    <mergeCell ref="J40:M40"/>
    <mergeCell ref="N40:Q40"/>
    <mergeCell ref="R40:U40"/>
    <mergeCell ref="V40:Y40"/>
    <mergeCell ref="A43:A46"/>
    <mergeCell ref="B43:E43"/>
    <mergeCell ref="F43:I43"/>
    <mergeCell ref="J43:M43"/>
    <mergeCell ref="N43:Q43"/>
    <mergeCell ref="R43:U43"/>
    <mergeCell ref="B45:E45"/>
    <mergeCell ref="F45:I45"/>
    <mergeCell ref="J45:M45"/>
    <mergeCell ref="N45:Q45"/>
    <mergeCell ref="V43:Y43"/>
    <mergeCell ref="B44:E44"/>
    <mergeCell ref="F44:I44"/>
    <mergeCell ref="J44:M44"/>
    <mergeCell ref="N44:Q44"/>
    <mergeCell ref="R44:U44"/>
    <mergeCell ref="V44:Y44"/>
    <mergeCell ref="R45:U45"/>
    <mergeCell ref="V45:Y45"/>
    <mergeCell ref="B48:E48"/>
    <mergeCell ref="F48:I48"/>
    <mergeCell ref="J48:M48"/>
    <mergeCell ref="N48:Q48"/>
    <mergeCell ref="R48:U48"/>
    <mergeCell ref="V48:Y48"/>
    <mergeCell ref="B49:E49"/>
    <mergeCell ref="F49:I49"/>
    <mergeCell ref="J49:M49"/>
    <mergeCell ref="N49:Q49"/>
    <mergeCell ref="R49:U49"/>
    <mergeCell ref="V49:Y49"/>
    <mergeCell ref="B50:E50"/>
    <mergeCell ref="F50:I50"/>
    <mergeCell ref="J50:M50"/>
    <mergeCell ref="N50:Q50"/>
    <mergeCell ref="R50:U50"/>
    <mergeCell ref="V50:Y50"/>
    <mergeCell ref="B51:E51"/>
    <mergeCell ref="F51:I51"/>
    <mergeCell ref="J51:M51"/>
    <mergeCell ref="N51:Q51"/>
    <mergeCell ref="R51:U51"/>
    <mergeCell ref="V51:Y51"/>
    <mergeCell ref="B52:E52"/>
    <mergeCell ref="F52:I52"/>
    <mergeCell ref="J52:M52"/>
    <mergeCell ref="N52:Q52"/>
    <mergeCell ref="R52:U52"/>
    <mergeCell ref="V52:Y52"/>
    <mergeCell ref="B53:E53"/>
    <mergeCell ref="F53:I53"/>
    <mergeCell ref="J53:M53"/>
    <mergeCell ref="N53:Q53"/>
    <mergeCell ref="R53:U53"/>
    <mergeCell ref="V53:Y53"/>
    <mergeCell ref="B54:E54"/>
    <mergeCell ref="F54:I54"/>
    <mergeCell ref="J54:M54"/>
    <mergeCell ref="N54:Q54"/>
    <mergeCell ref="R54:U54"/>
    <mergeCell ref="V54:Y54"/>
    <mergeCell ref="B55:E55"/>
    <mergeCell ref="F55:I55"/>
    <mergeCell ref="J55:M55"/>
    <mergeCell ref="N55:Q55"/>
    <mergeCell ref="R55:U55"/>
    <mergeCell ref="V55:Y55"/>
    <mergeCell ref="B57:E57"/>
    <mergeCell ref="F57:I57"/>
    <mergeCell ref="J57:M57"/>
    <mergeCell ref="N57:Q57"/>
    <mergeCell ref="R57:U57"/>
    <mergeCell ref="V57:Y57"/>
    <mergeCell ref="B58:E58"/>
    <mergeCell ref="F58:I58"/>
    <mergeCell ref="J58:M58"/>
    <mergeCell ref="N58:Q58"/>
    <mergeCell ref="R58:U58"/>
    <mergeCell ref="V58:Y58"/>
    <mergeCell ref="B60:E60"/>
    <mergeCell ref="F60:I60"/>
    <mergeCell ref="J60:M60"/>
    <mergeCell ref="N60:Q60"/>
    <mergeCell ref="R60:U60"/>
    <mergeCell ref="V60:Y60"/>
    <mergeCell ref="B61:E61"/>
    <mergeCell ref="F61:I61"/>
    <mergeCell ref="J61:M61"/>
    <mergeCell ref="N61:Q61"/>
    <mergeCell ref="R61:U61"/>
    <mergeCell ref="V61:Y61"/>
    <mergeCell ref="B63:E63"/>
    <mergeCell ref="F63:I63"/>
    <mergeCell ref="J63:M63"/>
    <mergeCell ref="N63:Q63"/>
    <mergeCell ref="R63:U63"/>
    <mergeCell ref="V63:Y63"/>
    <mergeCell ref="B64:E64"/>
    <mergeCell ref="F64:I64"/>
    <mergeCell ref="J64:M64"/>
    <mergeCell ref="N64:Q64"/>
    <mergeCell ref="R64:U64"/>
    <mergeCell ref="V64:Y64"/>
    <mergeCell ref="B66:E66"/>
    <mergeCell ref="F66:I66"/>
    <mergeCell ref="J66:M66"/>
    <mergeCell ref="N66:Q66"/>
    <mergeCell ref="R66:U66"/>
    <mergeCell ref="V66:Y66"/>
    <mergeCell ref="B67:E67"/>
    <mergeCell ref="F67:I67"/>
    <mergeCell ref="J67:M67"/>
    <mergeCell ref="N67:Q67"/>
    <mergeCell ref="R67:U67"/>
    <mergeCell ref="V67:Y67"/>
    <mergeCell ref="B69:E69"/>
    <mergeCell ref="F69:I69"/>
    <mergeCell ref="J69:M69"/>
    <mergeCell ref="N69:Q69"/>
    <mergeCell ref="R69:U69"/>
    <mergeCell ref="V69:Y69"/>
    <mergeCell ref="B70:E70"/>
    <mergeCell ref="F70:I70"/>
    <mergeCell ref="J70:M70"/>
    <mergeCell ref="N70:Q70"/>
    <mergeCell ref="R70:U70"/>
    <mergeCell ref="V70:Y70"/>
    <mergeCell ref="B71:E71"/>
    <mergeCell ref="F71:I71"/>
    <mergeCell ref="J71:M71"/>
    <mergeCell ref="N71:Q71"/>
    <mergeCell ref="R71:U71"/>
    <mergeCell ref="V71:Y71"/>
    <mergeCell ref="B72:E72"/>
    <mergeCell ref="F72:I72"/>
    <mergeCell ref="J72:M72"/>
    <mergeCell ref="N72:Q72"/>
    <mergeCell ref="R72:U72"/>
    <mergeCell ref="V72:Y72"/>
    <mergeCell ref="B73:E73"/>
    <mergeCell ref="F73:I73"/>
    <mergeCell ref="J73:M73"/>
    <mergeCell ref="N73:Q73"/>
    <mergeCell ref="R73:U73"/>
    <mergeCell ref="V73:Y73"/>
    <mergeCell ref="B74:E74"/>
    <mergeCell ref="F74:I74"/>
    <mergeCell ref="J74:M74"/>
    <mergeCell ref="N74:Q74"/>
    <mergeCell ref="R74:U74"/>
    <mergeCell ref="V74:Y74"/>
    <mergeCell ref="B75:E75"/>
    <mergeCell ref="F75:I75"/>
    <mergeCell ref="J75:M75"/>
    <mergeCell ref="N75:Q75"/>
    <mergeCell ref="R75:U75"/>
    <mergeCell ref="V75:Y75"/>
    <mergeCell ref="B76:E76"/>
    <mergeCell ref="F76:I76"/>
    <mergeCell ref="J76:M76"/>
    <mergeCell ref="N76:Q76"/>
    <mergeCell ref="R76:U76"/>
    <mergeCell ref="V76:Y76"/>
    <mergeCell ref="B77:E77"/>
    <mergeCell ref="F77:I77"/>
    <mergeCell ref="J77:M77"/>
    <mergeCell ref="N77:Q77"/>
    <mergeCell ref="R77:U77"/>
    <mergeCell ref="V77:Y77"/>
    <mergeCell ref="A80:A83"/>
    <mergeCell ref="B80:E80"/>
    <mergeCell ref="F80:I80"/>
    <mergeCell ref="J80:M80"/>
    <mergeCell ref="N80:Q80"/>
    <mergeCell ref="R80:U80"/>
    <mergeCell ref="B82:E82"/>
    <mergeCell ref="F82:I82"/>
    <mergeCell ref="J82:M82"/>
    <mergeCell ref="N82:Q82"/>
    <mergeCell ref="V80:Y80"/>
    <mergeCell ref="B81:E81"/>
    <mergeCell ref="F81:I81"/>
    <mergeCell ref="J81:M81"/>
    <mergeCell ref="N81:Q81"/>
    <mergeCell ref="R81:U81"/>
    <mergeCell ref="V81:Y81"/>
    <mergeCell ref="R82:U82"/>
    <mergeCell ref="V82:Y82"/>
    <mergeCell ref="B85:E85"/>
    <mergeCell ref="F85:I85"/>
    <mergeCell ref="J85:M85"/>
    <mergeCell ref="N85:Q85"/>
    <mergeCell ref="R85:U85"/>
    <mergeCell ref="V85:Y85"/>
    <mergeCell ref="B86:E86"/>
    <mergeCell ref="F86:I86"/>
    <mergeCell ref="J86:M86"/>
    <mergeCell ref="N86:Q86"/>
    <mergeCell ref="R86:U86"/>
    <mergeCell ref="V86:Y86"/>
    <mergeCell ref="B87:E87"/>
    <mergeCell ref="F87:I87"/>
    <mergeCell ref="J87:M87"/>
    <mergeCell ref="N87:Q87"/>
    <mergeCell ref="R87:U87"/>
    <mergeCell ref="V87:Y87"/>
    <mergeCell ref="B88:E88"/>
    <mergeCell ref="F88:I88"/>
    <mergeCell ref="J88:M88"/>
    <mergeCell ref="N88:Q88"/>
    <mergeCell ref="R88:U88"/>
    <mergeCell ref="V88:Y88"/>
    <mergeCell ref="B89:E89"/>
    <mergeCell ref="F89:I89"/>
    <mergeCell ref="J89:M89"/>
    <mergeCell ref="N89:Q89"/>
    <mergeCell ref="R89:U89"/>
    <mergeCell ref="V89:Y89"/>
    <mergeCell ref="B90:E90"/>
    <mergeCell ref="F90:I90"/>
    <mergeCell ref="J90:M90"/>
    <mergeCell ref="N90:Q90"/>
    <mergeCell ref="R90:U90"/>
    <mergeCell ref="V90:Y90"/>
    <mergeCell ref="B91:E91"/>
    <mergeCell ref="F91:I91"/>
    <mergeCell ref="J91:M91"/>
    <mergeCell ref="N91:Q91"/>
    <mergeCell ref="R91:U91"/>
    <mergeCell ref="V91:Y91"/>
    <mergeCell ref="B92:E92"/>
    <mergeCell ref="F92:I92"/>
    <mergeCell ref="J92:M92"/>
    <mergeCell ref="N92:Q92"/>
    <mergeCell ref="R92:U92"/>
    <mergeCell ref="V92:Y92"/>
    <mergeCell ref="B94:E94"/>
    <mergeCell ref="F94:I94"/>
    <mergeCell ref="J94:M94"/>
    <mergeCell ref="N94:Q94"/>
    <mergeCell ref="R94:U94"/>
    <mergeCell ref="V94:Y94"/>
    <mergeCell ref="B95:E95"/>
    <mergeCell ref="F95:I95"/>
    <mergeCell ref="J95:M95"/>
    <mergeCell ref="N95:Q95"/>
    <mergeCell ref="R95:U95"/>
    <mergeCell ref="V95:Y95"/>
    <mergeCell ref="B97:E97"/>
    <mergeCell ref="F97:I97"/>
    <mergeCell ref="J97:M97"/>
    <mergeCell ref="N97:Q97"/>
    <mergeCell ref="R97:U97"/>
    <mergeCell ref="V97:Y97"/>
    <mergeCell ref="B98:E98"/>
    <mergeCell ref="F98:I98"/>
    <mergeCell ref="J98:M98"/>
    <mergeCell ref="N98:Q98"/>
    <mergeCell ref="R98:U98"/>
    <mergeCell ref="V98:Y98"/>
    <mergeCell ref="B100:E100"/>
    <mergeCell ref="F100:I100"/>
    <mergeCell ref="J100:M100"/>
    <mergeCell ref="N100:Q100"/>
    <mergeCell ref="R100:U100"/>
    <mergeCell ref="V100:Y100"/>
    <mergeCell ref="B101:E101"/>
    <mergeCell ref="F101:I101"/>
    <mergeCell ref="J101:M101"/>
    <mergeCell ref="N101:Q101"/>
    <mergeCell ref="R101:U101"/>
    <mergeCell ref="V101:Y101"/>
    <mergeCell ref="B103:E103"/>
    <mergeCell ref="F103:I103"/>
    <mergeCell ref="J103:M103"/>
    <mergeCell ref="N103:Q103"/>
    <mergeCell ref="R103:U103"/>
    <mergeCell ref="V103:Y103"/>
    <mergeCell ref="B104:E104"/>
    <mergeCell ref="F104:I104"/>
    <mergeCell ref="J104:M104"/>
    <mergeCell ref="N104:Q104"/>
    <mergeCell ref="R104:U104"/>
    <mergeCell ref="V104:Y104"/>
    <mergeCell ref="B106:E106"/>
    <mergeCell ref="F106:I106"/>
    <mergeCell ref="J106:M106"/>
    <mergeCell ref="N106:Q106"/>
    <mergeCell ref="R106:U106"/>
    <mergeCell ref="V106:Y106"/>
    <mergeCell ref="B107:E107"/>
    <mergeCell ref="F107:I107"/>
    <mergeCell ref="J107:M107"/>
    <mergeCell ref="N107:Q107"/>
    <mergeCell ref="R107:U107"/>
    <mergeCell ref="V107:Y107"/>
    <mergeCell ref="B108:E108"/>
    <mergeCell ref="F108:I108"/>
    <mergeCell ref="J108:M108"/>
    <mergeCell ref="N108:Q108"/>
    <mergeCell ref="R108:U108"/>
    <mergeCell ref="V108:Y108"/>
    <mergeCell ref="B109:E109"/>
    <mergeCell ref="F109:I109"/>
    <mergeCell ref="J109:M109"/>
    <mergeCell ref="N109:Q109"/>
    <mergeCell ref="R109:U109"/>
    <mergeCell ref="V109:Y109"/>
    <mergeCell ref="B110:E110"/>
    <mergeCell ref="F110:I110"/>
    <mergeCell ref="J110:M110"/>
    <mergeCell ref="N110:Q110"/>
    <mergeCell ref="R110:U110"/>
    <mergeCell ref="V110:Y110"/>
    <mergeCell ref="B111:E111"/>
    <mergeCell ref="F111:I111"/>
    <mergeCell ref="J111:M111"/>
    <mergeCell ref="N111:Q111"/>
    <mergeCell ref="R111:U111"/>
    <mergeCell ref="V111:Y111"/>
    <mergeCell ref="B114:E114"/>
    <mergeCell ref="F114:I114"/>
    <mergeCell ref="J114:M114"/>
    <mergeCell ref="N114:Q114"/>
    <mergeCell ref="R114:U114"/>
    <mergeCell ref="V114:Y114"/>
    <mergeCell ref="B112:E112"/>
    <mergeCell ref="F112:I112"/>
    <mergeCell ref="J112:M112"/>
    <mergeCell ref="N112:Q112"/>
    <mergeCell ref="R112:U112"/>
    <mergeCell ref="V112:Y112"/>
    <mergeCell ref="B113:E113"/>
    <mergeCell ref="F113:I113"/>
    <mergeCell ref="J113:M113"/>
    <mergeCell ref="N113:Q113"/>
    <mergeCell ref="R113:U113"/>
    <mergeCell ref="V113:Y113"/>
  </mergeCells>
  <dataValidations count="19">
    <dataValidation type="list" allowBlank="1" showInputMessage="1" showErrorMessage="1" sqref="V85:Y92 V106:Y113 V103:Y104 V100:Y101 V97:Y98 V94:Y95" xr:uid="{00000000-0002-0000-0600-000000000000}">
      <formula1>INDIRECT($V$82)</formula1>
    </dataValidation>
    <dataValidation type="list" allowBlank="1" showInputMessage="1" showErrorMessage="1" sqref="R85:U92 R106:U113 R103:U104 R100:U101 R97:U98 R94:U95" xr:uid="{00000000-0002-0000-0600-000001000000}">
      <formula1>INDIRECT($R$82)</formula1>
    </dataValidation>
    <dataValidation type="list" allowBlank="1" showInputMessage="1" showErrorMessage="1" sqref="N85:Q92 N106:Q113 N103:Q104 N100:Q101 N97:Q98 N94:Q95" xr:uid="{00000000-0002-0000-0600-000002000000}">
      <formula1>INDIRECT($N$82)</formula1>
    </dataValidation>
    <dataValidation type="list" allowBlank="1" showInputMessage="1" showErrorMessage="1" sqref="J85:M92 J106:M113 J103:M104 J100:M101 J97:M98 J94:M95" xr:uid="{00000000-0002-0000-0600-000003000000}">
      <formula1>INDIRECT($J$82)</formula1>
    </dataValidation>
    <dataValidation type="list" allowBlank="1" showInputMessage="1" showErrorMessage="1" sqref="F85:I92 F106:I113 F103:I104 F100:I101 F97:I98 F94:I95" xr:uid="{00000000-0002-0000-0600-000004000000}">
      <formula1>INDIRECT($F$82)</formula1>
    </dataValidation>
    <dataValidation type="list" allowBlank="1" showInputMessage="1" showErrorMessage="1" sqref="B85:E92 B106:E113 B103:E104 B100:E101 B97:E98 B94:E95" xr:uid="{00000000-0002-0000-0600-000005000000}">
      <formula1>INDIRECT($B$82)</formula1>
    </dataValidation>
    <dataValidation type="list" allowBlank="1" showInputMessage="1" showErrorMessage="1" sqref="V48:Y55 V69:Y76 V66:Y67 V63:Y64 V60:Y61 V57:Y58" xr:uid="{00000000-0002-0000-0600-000006000000}">
      <formula1>INDIRECT($V$45)</formula1>
    </dataValidation>
    <dataValidation type="list" allowBlank="1" showInputMessage="1" showErrorMessage="1" sqref="R48:U55 R69:U76 R66:U67 R63:U64 R60:U61 R57:U58" xr:uid="{00000000-0002-0000-0600-000007000000}">
      <formula1>INDIRECT($R$45)</formula1>
    </dataValidation>
    <dataValidation type="list" allowBlank="1" showInputMessage="1" showErrorMessage="1" sqref="N48:Q55 N69:Q76 N66:Q67 N63:Q64 N60:Q61 N57:Q58" xr:uid="{00000000-0002-0000-0600-000008000000}">
      <formula1>INDIRECT($N$45)</formula1>
    </dataValidation>
    <dataValidation type="list" allowBlank="1" showInputMessage="1" showErrorMessage="1" sqref="J48:M55 J69:M76 J66:M67 J63:M64 J60:M61 J57:M58" xr:uid="{00000000-0002-0000-0600-000009000000}">
      <formula1>INDIRECT($J$45)</formula1>
    </dataValidation>
    <dataValidation type="list" allowBlank="1" showInputMessage="1" showErrorMessage="1" sqref="F48:I55 F69:I76 F66:I67 F63:I64 F60:I61 F57:I58" xr:uid="{00000000-0002-0000-0600-00000A000000}">
      <formula1>INDIRECT($F$45)</formula1>
    </dataValidation>
    <dataValidation type="list" allowBlank="1" showInputMessage="1" showErrorMessage="1" sqref="B48:E55 B69:E76 B66:E67 B63:E64 B60:E61 B57:E58" xr:uid="{00000000-0002-0000-0600-00000B000000}">
      <formula1>INDIRECT($B$45)</formula1>
    </dataValidation>
    <dataValidation type="list" allowBlank="1" showInputMessage="1" showErrorMessage="1" sqref="V11:Y18 V32:Y39 V29:Y30 V26:Y27 V23:Y24 V20:Y21" xr:uid="{00000000-0002-0000-0600-00000C000000}">
      <formula1>INDIRECT($V$8)</formula1>
    </dataValidation>
    <dataValidation type="list" allowBlank="1" showInputMessage="1" showErrorMessage="1" sqref="R11:U18 R32:U39 R29:U30 R26:U27 R23:U24 R20:U21" xr:uid="{00000000-0002-0000-0600-00000D000000}">
      <formula1>INDIRECT($R$8)</formula1>
    </dataValidation>
    <dataValidation type="list" allowBlank="1" showInputMessage="1" showErrorMessage="1" sqref="N11:Q18 N32:Q39 N29:Q30 N26:Q27 N23:Q24 N20:Q21" xr:uid="{00000000-0002-0000-0600-00000E000000}">
      <formula1>INDIRECT($N$8)</formula1>
    </dataValidation>
    <dataValidation type="list" allowBlank="1" showInputMessage="1" showErrorMessage="1" sqref="J11:M18 J32:M39 J29:M30 J26:M27 J23:M24 J20:M21" xr:uid="{00000000-0002-0000-0600-00000F000000}">
      <formula1>INDIRECT($J$8)</formula1>
    </dataValidation>
    <dataValidation type="list" allowBlank="1" showInputMessage="1" showErrorMessage="1" sqref="F11:I18 F32:I39 F29:I30 F26:I27 F23:I24 F20:I21" xr:uid="{00000000-0002-0000-0600-000010000000}">
      <formula1>INDIRECT($F$8)</formula1>
    </dataValidation>
    <dataValidation type="list" allowBlank="1" showInputMessage="1" showErrorMessage="1" sqref="B11:E18 B32:E39 B29:E30 B26:E27 B23:E24 B20:E21" xr:uid="{00000000-0002-0000-0600-000011000000}">
      <formula1>INDIRECT($B$8)</formula1>
    </dataValidation>
    <dataValidation type="list" allowBlank="1" showInputMessage="1" showErrorMessage="1" sqref="B7:Y7 B44:Y44 B81:Y81" xr:uid="{00000000-0002-0000-0600-000012000000}">
      <formula1>EQUIPESJF</formula1>
    </dataValidation>
  </dataValidations>
  <hyperlinks>
    <hyperlink ref="A1:M1" location="ACCUEIL!A1" display="ACCUEIL!A1" xr:uid="{00000000-0004-0000-0600-000000000000}"/>
  </hyperlinks>
  <pageMargins left="0.7" right="0.7" top="0.75" bottom="0.75" header="0.3" footer="0.3"/>
  <pageSetup paperSize="9" scale="74" orientation="landscape" r:id="rId1"/>
  <rowBreaks count="2" manualBreakCount="2">
    <brk id="41" max="16383" man="1"/>
    <brk id="7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99"/>
  </sheetPr>
  <dimension ref="A1:Y114"/>
  <sheetViews>
    <sheetView zoomScale="80" zoomScaleNormal="80" workbookViewId="0">
      <selection activeCell="M19" sqref="M19"/>
    </sheetView>
  </sheetViews>
  <sheetFormatPr baseColWidth="10" defaultRowHeight="14.5"/>
  <cols>
    <col min="1" max="1" width="9" customWidth="1"/>
    <col min="2" max="2" width="4.6328125" bestFit="1" customWidth="1"/>
    <col min="3" max="3" width="4.08984375" bestFit="1" customWidth="1"/>
    <col min="4" max="4" width="5.54296875" bestFit="1" customWidth="1"/>
    <col min="5" max="5" width="26.54296875" customWidth="1"/>
    <col min="6" max="8" width="6.6328125" customWidth="1"/>
    <col min="9" max="9" width="11.08984375" customWidth="1"/>
    <col min="10" max="12" width="6.6328125" customWidth="1"/>
    <col min="13" max="13" width="9" customWidth="1"/>
    <col min="14" max="16" width="6.6328125" customWidth="1"/>
    <col min="17" max="17" width="9.6328125" customWidth="1"/>
    <col min="18" max="24" width="6.6328125" customWidth="1"/>
    <col min="25" max="25" width="9.6328125" customWidth="1"/>
  </cols>
  <sheetData>
    <row r="1" spans="1:25" ht="30" customHeight="1" thickBot="1">
      <c r="A1" s="101" t="str">
        <f>IF(ACCUEIL!D3="","Renseignez le nom de la compétition sur la page d'acceuil",ACCUEIL!D3)</f>
        <v>Renseignez le nom de la compétition sur la page d'acceuil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3"/>
    </row>
    <row r="2" spans="1:25" ht="15" thickBot="1"/>
    <row r="3" spans="1:25" ht="30" customHeight="1" thickBot="1">
      <c r="A3" s="104" t="s">
        <v>123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6"/>
    </row>
    <row r="5" spans="1:25" ht="30" customHeight="1" thickBot="1">
      <c r="B5" s="228" t="s">
        <v>29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</row>
    <row r="6" spans="1:25">
      <c r="A6" s="215" t="s">
        <v>29</v>
      </c>
      <c r="B6" s="217" t="s">
        <v>41</v>
      </c>
      <c r="C6" s="218"/>
      <c r="D6" s="218"/>
      <c r="E6" s="219"/>
      <c r="F6" s="217" t="s">
        <v>42</v>
      </c>
      <c r="G6" s="218"/>
      <c r="H6" s="218"/>
      <c r="I6" s="219"/>
      <c r="J6" s="217" t="s">
        <v>43</v>
      </c>
      <c r="K6" s="218"/>
      <c r="L6" s="218"/>
      <c r="M6" s="219"/>
      <c r="N6" s="217" t="s">
        <v>44</v>
      </c>
      <c r="O6" s="218"/>
      <c r="P6" s="218"/>
      <c r="Q6" s="219"/>
      <c r="R6" s="217" t="s">
        <v>45</v>
      </c>
      <c r="S6" s="218"/>
      <c r="T6" s="218"/>
      <c r="U6" s="219"/>
      <c r="V6" s="217" t="s">
        <v>46</v>
      </c>
      <c r="W6" s="218"/>
      <c r="X6" s="218"/>
      <c r="Y6" s="219"/>
    </row>
    <row r="7" spans="1:25">
      <c r="A7" s="216"/>
      <c r="B7" s="220"/>
      <c r="C7" s="221"/>
      <c r="D7" s="221"/>
      <c r="E7" s="222"/>
      <c r="F7" s="220"/>
      <c r="G7" s="221"/>
      <c r="H7" s="221"/>
      <c r="I7" s="222"/>
      <c r="J7" s="220"/>
      <c r="K7" s="221"/>
      <c r="L7" s="221"/>
      <c r="M7" s="222"/>
      <c r="N7" s="220"/>
      <c r="O7" s="221"/>
      <c r="P7" s="221"/>
      <c r="Q7" s="222"/>
      <c r="R7" s="220"/>
      <c r="S7" s="221"/>
      <c r="T7" s="221"/>
      <c r="U7" s="222"/>
      <c r="V7" s="220"/>
      <c r="W7" s="221"/>
      <c r="X7" s="221"/>
      <c r="Y7" s="222"/>
    </row>
    <row r="8" spans="1:25" hidden="1">
      <c r="A8" s="216"/>
      <c r="B8" s="177" t="e">
        <f>VLOOKUP(B7,DONNEESMI!$A$2:$B$19,2,FALSE)</f>
        <v>#N/A</v>
      </c>
      <c r="C8" s="178"/>
      <c r="D8" s="178"/>
      <c r="E8" s="179"/>
      <c r="F8" s="177" t="e">
        <f>VLOOKUP(F7,DONNEESMI!$A$2:$B$19,2,FALSE)</f>
        <v>#N/A</v>
      </c>
      <c r="G8" s="178"/>
      <c r="H8" s="178"/>
      <c r="I8" s="179"/>
      <c r="J8" s="177" t="e">
        <f>VLOOKUP(J7,DONNEESMI!$A$2:$B$19,2,FALSE)</f>
        <v>#N/A</v>
      </c>
      <c r="K8" s="178"/>
      <c r="L8" s="178"/>
      <c r="M8" s="179"/>
      <c r="N8" s="177" t="e">
        <f>VLOOKUP(N7,DONNEESMI!$A$2:$B$19,2,FALSE)</f>
        <v>#N/A</v>
      </c>
      <c r="O8" s="178"/>
      <c r="P8" s="178"/>
      <c r="Q8" s="179"/>
      <c r="R8" s="177" t="e">
        <f>VLOOKUP(R7,DONNEESMI!$A$2:$B$19,2,FALSE)</f>
        <v>#N/A</v>
      </c>
      <c r="S8" s="178"/>
      <c r="T8" s="178"/>
      <c r="U8" s="179"/>
      <c r="V8" s="177" t="e">
        <f>VLOOKUP(V7,DONNEESMI!$A$2:$B$19,2,FALSE)</f>
        <v>#N/A</v>
      </c>
      <c r="W8" s="178"/>
      <c r="X8" s="178"/>
      <c r="Y8" s="179"/>
    </row>
    <row r="9" spans="1:25">
      <c r="A9" s="216"/>
      <c r="B9" s="30" t="s">
        <v>68</v>
      </c>
      <c r="C9" s="4" t="s">
        <v>69</v>
      </c>
      <c r="D9" s="4" t="s">
        <v>70</v>
      </c>
      <c r="E9" s="31" t="s">
        <v>67</v>
      </c>
      <c r="F9" s="30" t="s">
        <v>68</v>
      </c>
      <c r="G9" s="4" t="s">
        <v>69</v>
      </c>
      <c r="H9" s="4" t="s">
        <v>70</v>
      </c>
      <c r="I9" s="31" t="s">
        <v>67</v>
      </c>
      <c r="J9" s="30" t="s">
        <v>68</v>
      </c>
      <c r="K9" s="4" t="s">
        <v>69</v>
      </c>
      <c r="L9" s="4" t="s">
        <v>70</v>
      </c>
      <c r="M9" s="31" t="s">
        <v>67</v>
      </c>
      <c r="N9" s="30" t="s">
        <v>68</v>
      </c>
      <c r="O9" s="4" t="s">
        <v>69</v>
      </c>
      <c r="P9" s="4" t="s">
        <v>70</v>
      </c>
      <c r="Q9" s="31" t="s">
        <v>67</v>
      </c>
      <c r="R9" s="30" t="s">
        <v>68</v>
      </c>
      <c r="S9" s="4" t="s">
        <v>69</v>
      </c>
      <c r="T9" s="4" t="s">
        <v>70</v>
      </c>
      <c r="U9" s="31" t="s">
        <v>67</v>
      </c>
      <c r="V9" s="30" t="s">
        <v>68</v>
      </c>
      <c r="W9" s="4" t="s">
        <v>69</v>
      </c>
      <c r="X9" s="4" t="s">
        <v>70</v>
      </c>
      <c r="Y9" s="31" t="s">
        <v>67</v>
      </c>
    </row>
    <row r="10" spans="1:25">
      <c r="A10" s="79" t="s">
        <v>30</v>
      </c>
      <c r="B10" s="80"/>
      <c r="C10" s="81"/>
      <c r="D10" s="81"/>
      <c r="E10" s="46" t="str">
        <f>IF(ISERROR(RM4004NM/((B10*60)+C10+(D10/100)))*100,"",(RM4004NM/((B10*60)+C10+(D10/100)))*100)</f>
        <v/>
      </c>
      <c r="F10" s="80"/>
      <c r="G10" s="81"/>
      <c r="H10" s="81"/>
      <c r="I10" s="46" t="str">
        <f>IF(ISERROR(RM4004NM/((F10*60)+G10+(H10/100)))*100,"",(RM4004NM/((F10*60)+G10+(H10/100)))*100)</f>
        <v/>
      </c>
      <c r="J10" s="80"/>
      <c r="K10" s="81"/>
      <c r="L10" s="81"/>
      <c r="M10" s="46" t="str">
        <f>IF(ISERROR(RM4004NM/((J10*60)+K10+(L10/100)))*100,"",(RM4004NM/((J10*60)+K10+(L10/100)))*100)</f>
        <v/>
      </c>
      <c r="N10" s="80"/>
      <c r="O10" s="81"/>
      <c r="P10" s="81"/>
      <c r="Q10" s="46" t="str">
        <f>IF(ISERROR(RM4004NM/((N10*60)+O10+(P10/100)))*100,"",(RM4004NM/((N10*60)+O10+(P10/100)))*100)</f>
        <v/>
      </c>
      <c r="R10" s="80"/>
      <c r="S10" s="81"/>
      <c r="T10" s="81"/>
      <c r="U10" s="46" t="str">
        <f>IF(ISERROR(RM4004NM/((R10*60)+S10+(T10/100)))*100,"",(RM4004NM/((R10*60)+S10+(T10/100)))*100)</f>
        <v/>
      </c>
      <c r="V10" s="80"/>
      <c r="W10" s="81"/>
      <c r="X10" s="81"/>
      <c r="Y10" s="46" t="str">
        <f>IF(ISERROR(RM4004NM/((V10*60)+W10+(X10/100)))*100,"",(RM4004NM/((V10*60)+W10+(X10/100)))*100)</f>
        <v/>
      </c>
    </row>
    <row r="11" spans="1:25" ht="36" hidden="1">
      <c r="A11" s="32" t="s">
        <v>140</v>
      </c>
      <c r="B11" s="163"/>
      <c r="C11" s="164"/>
      <c r="D11" s="164"/>
      <c r="E11" s="227"/>
      <c r="F11" s="166"/>
      <c r="G11" s="167"/>
      <c r="H11" s="167"/>
      <c r="I11" s="168"/>
      <c r="J11" s="166"/>
      <c r="K11" s="167"/>
      <c r="L11" s="167"/>
      <c r="M11" s="168"/>
      <c r="N11" s="166"/>
      <c r="O11" s="167"/>
      <c r="P11" s="167"/>
      <c r="Q11" s="168"/>
      <c r="R11" s="166"/>
      <c r="S11" s="167"/>
      <c r="T11" s="167"/>
      <c r="U11" s="168"/>
      <c r="V11" s="166"/>
      <c r="W11" s="167"/>
      <c r="X11" s="167"/>
      <c r="Y11" s="168"/>
    </row>
    <row r="12" spans="1:25" ht="36" hidden="1">
      <c r="A12" s="32" t="s">
        <v>138</v>
      </c>
      <c r="B12" s="224"/>
      <c r="C12" s="225"/>
      <c r="D12" s="225"/>
      <c r="E12" s="226"/>
      <c r="F12" s="166"/>
      <c r="G12" s="167"/>
      <c r="H12" s="167"/>
      <c r="I12" s="168"/>
      <c r="J12" s="166"/>
      <c r="K12" s="167"/>
      <c r="L12" s="167"/>
      <c r="M12" s="168"/>
      <c r="N12" s="166"/>
      <c r="O12" s="167"/>
      <c r="P12" s="167"/>
      <c r="Q12" s="168"/>
      <c r="R12" s="166"/>
      <c r="S12" s="167"/>
      <c r="T12" s="167"/>
      <c r="U12" s="168"/>
      <c r="V12" s="166"/>
      <c r="W12" s="167"/>
      <c r="X12" s="167"/>
      <c r="Y12" s="168"/>
    </row>
    <row r="13" spans="1:25" ht="36" hidden="1">
      <c r="A13" s="32" t="s">
        <v>139</v>
      </c>
      <c r="B13" s="163"/>
      <c r="C13" s="164"/>
      <c r="D13" s="164"/>
      <c r="E13" s="227"/>
      <c r="F13" s="166"/>
      <c r="G13" s="167"/>
      <c r="H13" s="167"/>
      <c r="I13" s="168"/>
      <c r="J13" s="166"/>
      <c r="K13" s="167"/>
      <c r="L13" s="167"/>
      <c r="M13" s="168"/>
      <c r="N13" s="166"/>
      <c r="O13" s="167"/>
      <c r="P13" s="167"/>
      <c r="Q13" s="168"/>
      <c r="R13" s="166"/>
      <c r="S13" s="167"/>
      <c r="T13" s="167"/>
      <c r="U13" s="168"/>
      <c r="V13" s="166"/>
      <c r="W13" s="167"/>
      <c r="X13" s="167"/>
      <c r="Y13" s="168"/>
    </row>
    <row r="14" spans="1:25" ht="36" hidden="1">
      <c r="A14" s="32" t="s">
        <v>141</v>
      </c>
      <c r="B14" s="163"/>
      <c r="C14" s="164"/>
      <c r="D14" s="164"/>
      <c r="E14" s="227"/>
      <c r="F14" s="166"/>
      <c r="G14" s="167"/>
      <c r="H14" s="167"/>
      <c r="I14" s="168"/>
      <c r="J14" s="166"/>
      <c r="K14" s="167"/>
      <c r="L14" s="167"/>
      <c r="M14" s="168"/>
      <c r="N14" s="166"/>
      <c r="O14" s="167"/>
      <c r="P14" s="167"/>
      <c r="Q14" s="168"/>
      <c r="R14" s="166"/>
      <c r="S14" s="167"/>
      <c r="T14" s="167"/>
      <c r="U14" s="168"/>
      <c r="V14" s="166"/>
      <c r="W14" s="167"/>
      <c r="X14" s="167"/>
      <c r="Y14" s="168"/>
    </row>
    <row r="15" spans="1:25" ht="36" hidden="1">
      <c r="A15" s="32" t="s">
        <v>142</v>
      </c>
      <c r="B15" s="163"/>
      <c r="C15" s="164"/>
      <c r="D15" s="164"/>
      <c r="E15" s="227"/>
      <c r="F15" s="166"/>
      <c r="G15" s="167"/>
      <c r="H15" s="167"/>
      <c r="I15" s="168"/>
      <c r="J15" s="166"/>
      <c r="K15" s="167"/>
      <c r="L15" s="167"/>
      <c r="M15" s="168"/>
      <c r="N15" s="166"/>
      <c r="O15" s="167"/>
      <c r="P15" s="167"/>
      <c r="Q15" s="168"/>
      <c r="R15" s="166"/>
      <c r="S15" s="167"/>
      <c r="T15" s="167"/>
      <c r="U15" s="168"/>
      <c r="V15" s="166"/>
      <c r="W15" s="167"/>
      <c r="X15" s="167"/>
      <c r="Y15" s="168"/>
    </row>
    <row r="16" spans="1:25" ht="36" hidden="1">
      <c r="A16" s="32" t="s">
        <v>143</v>
      </c>
      <c r="B16" s="160"/>
      <c r="C16" s="161"/>
      <c r="D16" s="161"/>
      <c r="E16" s="223"/>
      <c r="F16" s="166"/>
      <c r="G16" s="167"/>
      <c r="H16" s="167"/>
      <c r="I16" s="168"/>
      <c r="J16" s="166"/>
      <c r="K16" s="167"/>
      <c r="L16" s="167"/>
      <c r="M16" s="168"/>
      <c r="N16" s="166"/>
      <c r="O16" s="167"/>
      <c r="P16" s="167"/>
      <c r="Q16" s="168"/>
      <c r="R16" s="166"/>
      <c r="S16" s="167"/>
      <c r="T16" s="167"/>
      <c r="U16" s="168"/>
      <c r="V16" s="166"/>
      <c r="W16" s="167"/>
      <c r="X16" s="167"/>
      <c r="Y16" s="168"/>
    </row>
    <row r="17" spans="1:25" ht="36" hidden="1">
      <c r="A17" s="32" t="s">
        <v>144</v>
      </c>
      <c r="B17" s="163"/>
      <c r="C17" s="164"/>
      <c r="D17" s="164"/>
      <c r="E17" s="227"/>
      <c r="F17" s="166"/>
      <c r="G17" s="167"/>
      <c r="H17" s="167"/>
      <c r="I17" s="168"/>
      <c r="J17" s="166"/>
      <c r="K17" s="167"/>
      <c r="L17" s="167"/>
      <c r="M17" s="168"/>
      <c r="N17" s="166"/>
      <c r="O17" s="167"/>
      <c r="P17" s="167"/>
      <c r="Q17" s="168"/>
      <c r="R17" s="166"/>
      <c r="S17" s="167"/>
      <c r="T17" s="167"/>
      <c r="U17" s="168"/>
      <c r="V17" s="166"/>
      <c r="W17" s="167"/>
      <c r="X17" s="167"/>
      <c r="Y17" s="168"/>
    </row>
    <row r="18" spans="1:25" ht="36" hidden="1">
      <c r="A18" s="32" t="s">
        <v>145</v>
      </c>
      <c r="B18" s="163"/>
      <c r="C18" s="164"/>
      <c r="D18" s="164"/>
      <c r="E18" s="227"/>
      <c r="F18" s="166"/>
      <c r="G18" s="167"/>
      <c r="H18" s="167"/>
      <c r="I18" s="168"/>
      <c r="J18" s="166"/>
      <c r="K18" s="167"/>
      <c r="L18" s="167"/>
      <c r="M18" s="168"/>
      <c r="N18" s="166"/>
      <c r="O18" s="167"/>
      <c r="P18" s="167"/>
      <c r="Q18" s="168"/>
      <c r="R18" s="166"/>
      <c r="S18" s="167"/>
      <c r="T18" s="167"/>
      <c r="U18" s="168"/>
      <c r="V18" s="166"/>
      <c r="W18" s="167"/>
      <c r="X18" s="167"/>
      <c r="Y18" s="168"/>
    </row>
    <row r="19" spans="1:25">
      <c r="A19" s="82" t="s">
        <v>71</v>
      </c>
      <c r="B19" s="80"/>
      <c r="C19" s="81"/>
      <c r="D19" s="81"/>
      <c r="E19" s="46" t="str">
        <f>IF(ISERROR(RM100PM/((B19*60)+C19+(D19/100)))*100,"",(RM100PM/((B19*60)+C19+(D19/100)))*100)</f>
        <v/>
      </c>
      <c r="F19" s="80"/>
      <c r="G19" s="81"/>
      <c r="H19" s="81"/>
      <c r="I19" s="46" t="str">
        <f>IF(ISERROR(RM100PM/((F19*60)+G19+(H19/100)))*100,"",(RM100PM/((F19*60)+G19+(H19/100)))*100)</f>
        <v/>
      </c>
      <c r="J19" s="80"/>
      <c r="K19" s="81"/>
      <c r="L19" s="81"/>
      <c r="M19" s="46" t="str">
        <f>IF(ISERROR(RM100PM/((J19*60)+K19+(L19/100)))*100,"",(RM100PM/((J19*60)+K19+(L19/100)))*100)</f>
        <v/>
      </c>
      <c r="N19" s="80"/>
      <c r="O19" s="81"/>
      <c r="P19" s="81"/>
      <c r="Q19" s="46" t="str">
        <f>IF(ISERROR(RM100PM/((N19*60)+O19+(P19/100)))*100,"",(RM100PM/((N19*60)+O19+(P19/100)))*100)</f>
        <v/>
      </c>
      <c r="R19" s="80"/>
      <c r="S19" s="81"/>
      <c r="T19" s="81"/>
      <c r="U19" s="46" t="str">
        <f>IF(ISERROR(RM100PM/((R19*60)+S19+(T19/100)))*100,"",(RM100PM/((R19*60)+S19+(T19/100)))*100)</f>
        <v/>
      </c>
      <c r="V19" s="80"/>
      <c r="W19" s="81"/>
      <c r="X19" s="81"/>
      <c r="Y19" s="46" t="str">
        <f>IF(ISERROR(RM100PM/((V19*60)+W19+(X19/100)))*100,"",(RM100PM/((V19*60)+W19+(X19/100)))*100)</f>
        <v/>
      </c>
    </row>
    <row r="20" spans="1:25" ht="36" hidden="1">
      <c r="A20" s="32" t="s">
        <v>79</v>
      </c>
      <c r="B20" s="160"/>
      <c r="C20" s="161"/>
      <c r="D20" s="161"/>
      <c r="E20" s="223"/>
      <c r="F20" s="166"/>
      <c r="G20" s="167"/>
      <c r="H20" s="167"/>
      <c r="I20" s="168"/>
      <c r="J20" s="166"/>
      <c r="K20" s="167"/>
      <c r="L20" s="167"/>
      <c r="M20" s="168"/>
      <c r="N20" s="166"/>
      <c r="O20" s="167"/>
      <c r="P20" s="167"/>
      <c r="Q20" s="168"/>
      <c r="R20" s="166"/>
      <c r="S20" s="167"/>
      <c r="T20" s="167"/>
      <c r="U20" s="168"/>
      <c r="V20" s="166"/>
      <c r="W20" s="167"/>
      <c r="X20" s="167"/>
      <c r="Y20" s="168"/>
    </row>
    <row r="21" spans="1:25" ht="36" hidden="1">
      <c r="A21" s="32" t="s">
        <v>80</v>
      </c>
      <c r="B21" s="224"/>
      <c r="C21" s="225"/>
      <c r="D21" s="225"/>
      <c r="E21" s="226"/>
      <c r="F21" s="166"/>
      <c r="G21" s="167"/>
      <c r="H21" s="167"/>
      <c r="I21" s="168"/>
      <c r="J21" s="166"/>
      <c r="K21" s="167"/>
      <c r="L21" s="167"/>
      <c r="M21" s="168"/>
      <c r="N21" s="166"/>
      <c r="O21" s="167"/>
      <c r="P21" s="167"/>
      <c r="Q21" s="168"/>
      <c r="R21" s="166"/>
      <c r="S21" s="167"/>
      <c r="T21" s="167"/>
      <c r="U21" s="168"/>
      <c r="V21" s="166"/>
      <c r="W21" s="167"/>
      <c r="X21" s="167"/>
      <c r="Y21" s="168"/>
    </row>
    <row r="22" spans="1:25">
      <c r="A22" s="82" t="s">
        <v>72</v>
      </c>
      <c r="B22" s="80"/>
      <c r="C22" s="81"/>
      <c r="D22" s="81"/>
      <c r="E22" s="46" t="str">
        <f>IF(ISERROR(RM100DM/((B22*60)+C22+(D22/100)))*100,"",(RM100DM/((B22*60)+C22+(D22/100)))*100)</f>
        <v/>
      </c>
      <c r="F22" s="80"/>
      <c r="G22" s="81"/>
      <c r="H22" s="81"/>
      <c r="I22" s="46" t="str">
        <f>IF(ISERROR(RM100DM/((F22*60)+G22+(H22/100)))*100,"",(RM100DM/((F22*60)+G22+(H22/100)))*100)</f>
        <v/>
      </c>
      <c r="J22" s="80"/>
      <c r="K22" s="81"/>
      <c r="L22" s="81"/>
      <c r="M22" s="46" t="str">
        <f>IF(ISERROR(RM100DM/((J22*60)+K22+(L22/100)))*100,"",(RM100DM/((J22*60)+K22+(L22/100)))*100)</f>
        <v/>
      </c>
      <c r="N22" s="80"/>
      <c r="O22" s="81"/>
      <c r="P22" s="81"/>
      <c r="Q22" s="46" t="str">
        <f>IF(ISERROR(RM100DM/((N22*60)+O22+(P22/100)))*100,"",(RM100DM/((N22*60)+O22+(P22/100)))*100)</f>
        <v/>
      </c>
      <c r="R22" s="80"/>
      <c r="S22" s="81"/>
      <c r="T22" s="81"/>
      <c r="U22" s="46" t="str">
        <f>IF(ISERROR(RM100DM/((R22*60)+S22+(T22/100)))*100,"",(RM100DM/((R22*60)+S22+(T22/100)))*100)</f>
        <v/>
      </c>
      <c r="V22" s="80"/>
      <c r="W22" s="81"/>
      <c r="X22" s="81"/>
      <c r="Y22" s="46" t="str">
        <f>IF(ISERROR(RM100DM/((V22*60)+W22+(X22/100)))*100,"",(RM100DM/((V22*60)+W22+(X22/100)))*100)</f>
        <v/>
      </c>
    </row>
    <row r="23" spans="1:25" ht="28.5" hidden="1">
      <c r="A23" s="32" t="s">
        <v>75</v>
      </c>
      <c r="B23" s="192"/>
      <c r="C23" s="193"/>
      <c r="D23" s="193"/>
      <c r="E23" s="212"/>
      <c r="F23" s="166"/>
      <c r="G23" s="167"/>
      <c r="H23" s="167"/>
      <c r="I23" s="168"/>
      <c r="J23" s="166"/>
      <c r="K23" s="167"/>
      <c r="L23" s="167"/>
      <c r="M23" s="168"/>
      <c r="N23" s="166"/>
      <c r="O23" s="167"/>
      <c r="P23" s="167"/>
      <c r="Q23" s="168"/>
      <c r="R23" s="166"/>
      <c r="S23" s="167"/>
      <c r="T23" s="167"/>
      <c r="U23" s="168"/>
      <c r="V23" s="166"/>
      <c r="W23" s="167"/>
      <c r="X23" s="167"/>
      <c r="Y23" s="168"/>
    </row>
    <row r="24" spans="1:25" ht="28.5" hidden="1">
      <c r="A24" s="32" t="s">
        <v>76</v>
      </c>
      <c r="B24" s="192"/>
      <c r="C24" s="193"/>
      <c r="D24" s="193"/>
      <c r="E24" s="212"/>
      <c r="F24" s="166"/>
      <c r="G24" s="167"/>
      <c r="H24" s="167"/>
      <c r="I24" s="168"/>
      <c r="J24" s="166"/>
      <c r="K24" s="167"/>
      <c r="L24" s="167"/>
      <c r="M24" s="168"/>
      <c r="N24" s="166"/>
      <c r="O24" s="167"/>
      <c r="P24" s="167"/>
      <c r="Q24" s="168"/>
      <c r="R24" s="166"/>
      <c r="S24" s="167"/>
      <c r="T24" s="167"/>
      <c r="U24" s="168"/>
      <c r="V24" s="166"/>
      <c r="W24" s="167"/>
      <c r="X24" s="167"/>
      <c r="Y24" s="168"/>
    </row>
    <row r="25" spans="1:25">
      <c r="A25" s="82" t="s">
        <v>73</v>
      </c>
      <c r="B25" s="80"/>
      <c r="C25" s="81"/>
      <c r="D25" s="81"/>
      <c r="E25" s="46" t="str">
        <f>IF(ISERROR(RM100BM/((B25*60)+C25+(D25/100)))*100,"",(RM100BM/((B25*60)+C25+(D25/100)))*100)</f>
        <v/>
      </c>
      <c r="F25" s="80"/>
      <c r="G25" s="81"/>
      <c r="H25" s="81"/>
      <c r="I25" s="46" t="str">
        <f>IF(ISERROR(RM100BM/((F25*60)+G25+(H25/100)))*100,"",(RM100BM/((F25*60)+G25+(H25/100)))*100)</f>
        <v/>
      </c>
      <c r="J25" s="80"/>
      <c r="K25" s="81"/>
      <c r="L25" s="81"/>
      <c r="M25" s="46" t="str">
        <f>IF(ISERROR(RM100BM/((J25*60)+K25+(L25/100)))*100,"",(RM100BM/((J25*60)+K25+(L25/100)))*100)</f>
        <v/>
      </c>
      <c r="N25" s="80"/>
      <c r="O25" s="81"/>
      <c r="P25" s="81"/>
      <c r="Q25" s="46" t="str">
        <f>IF(ISERROR(RM100BM/((N25*60)+O25+(P25/100)))*100,"",(RM100BM/((N25*60)+O25+(P25/100)))*100)</f>
        <v/>
      </c>
      <c r="R25" s="80"/>
      <c r="S25" s="81"/>
      <c r="T25" s="81"/>
      <c r="U25" s="46" t="str">
        <f>IF(ISERROR(RM100BM/((R25*60)+S25+(T25/100)))*100,"",(RM100BM/((R25*60)+S25+(T25/100)))*100)</f>
        <v/>
      </c>
      <c r="V25" s="80"/>
      <c r="W25" s="81"/>
      <c r="X25" s="81"/>
      <c r="Y25" s="46" t="str">
        <f>IF(ISERROR(RM100BM/((V25*60)+W25+(X25/100)))*100,"",(RM100BM/((V25*60)+W25+(X25/100)))*100)</f>
        <v/>
      </c>
    </row>
    <row r="26" spans="1:25" ht="28.5" hidden="1">
      <c r="A26" s="32" t="s">
        <v>77</v>
      </c>
      <c r="B26" s="192"/>
      <c r="C26" s="193"/>
      <c r="D26" s="193"/>
      <c r="E26" s="212"/>
      <c r="F26" s="166"/>
      <c r="G26" s="167"/>
      <c r="H26" s="167"/>
      <c r="I26" s="168"/>
      <c r="J26" s="166"/>
      <c r="K26" s="167"/>
      <c r="L26" s="167"/>
      <c r="M26" s="168"/>
      <c r="N26" s="166"/>
      <c r="O26" s="167"/>
      <c r="P26" s="167"/>
      <c r="Q26" s="168"/>
      <c r="R26" s="166"/>
      <c r="S26" s="167"/>
      <c r="T26" s="167"/>
      <c r="U26" s="168"/>
      <c r="V26" s="166"/>
      <c r="W26" s="167"/>
      <c r="X26" s="167"/>
      <c r="Y26" s="168"/>
    </row>
    <row r="27" spans="1:25" ht="28.5" hidden="1">
      <c r="A27" s="32" t="s">
        <v>78</v>
      </c>
      <c r="B27" s="192"/>
      <c r="C27" s="193"/>
      <c r="D27" s="193"/>
      <c r="E27" s="212"/>
      <c r="F27" s="166"/>
      <c r="G27" s="167"/>
      <c r="H27" s="167"/>
      <c r="I27" s="168"/>
      <c r="J27" s="166"/>
      <c r="K27" s="167"/>
      <c r="L27" s="167"/>
      <c r="M27" s="168"/>
      <c r="N27" s="166"/>
      <c r="O27" s="167"/>
      <c r="P27" s="167"/>
      <c r="Q27" s="168"/>
      <c r="R27" s="166"/>
      <c r="S27" s="167"/>
      <c r="T27" s="167"/>
      <c r="U27" s="168"/>
      <c r="V27" s="166"/>
      <c r="W27" s="167"/>
      <c r="X27" s="167"/>
      <c r="Y27" s="168"/>
    </row>
    <row r="28" spans="1:25">
      <c r="A28" s="82" t="s">
        <v>31</v>
      </c>
      <c r="B28" s="80"/>
      <c r="C28" s="81"/>
      <c r="D28" s="81"/>
      <c r="E28" s="46" t="str">
        <f>IF(ISERROR(RM100NLM/((B28*60)+C28+(D28/100)))*100,"",(RM100NLM/((B28*60)+C28+(D28/100)))*100)</f>
        <v/>
      </c>
      <c r="F28" s="80"/>
      <c r="G28" s="81"/>
      <c r="H28" s="81"/>
      <c r="I28" s="46" t="str">
        <f>IF(ISERROR(RM100NLM/((F28*60)+G28+(H28/100)))*100,"",(RM100NLM/((F28*60)+G28+(H28/100)))*100)</f>
        <v/>
      </c>
      <c r="J28" s="80"/>
      <c r="K28" s="81"/>
      <c r="L28" s="81"/>
      <c r="M28" s="46" t="str">
        <f>IF(ISERROR(RM100NLM/((J28*60)+K28+(L28/100)))*100,"",(RM100NLM/((J28*60)+K28+(L28/100)))*100)</f>
        <v/>
      </c>
      <c r="N28" s="80"/>
      <c r="O28" s="81"/>
      <c r="P28" s="81"/>
      <c r="Q28" s="46" t="str">
        <f>IF(ISERROR(RM100NLM/((N28*60)+O28+(P28/100)))*100,"",(RM100NLM/((N28*60)+O28+(P28/100)))*100)</f>
        <v/>
      </c>
      <c r="R28" s="80"/>
      <c r="S28" s="81"/>
      <c r="T28" s="81"/>
      <c r="U28" s="46" t="str">
        <f>IF(ISERROR(RM100NLM/((R28*60)+S28+(T28/100)))*100,"",(RM100NLM/((R28*60)+S28+(T28/100)))*100)</f>
        <v/>
      </c>
      <c r="V28" s="80"/>
      <c r="W28" s="81"/>
      <c r="X28" s="81"/>
      <c r="Y28" s="46" t="str">
        <f>IF(ISERROR(RM100NLM/((V28*60)+W28+(X28/100)))*100,"",(RM100NLM/((V28*60)+W28+(X28/100)))*100)</f>
        <v/>
      </c>
    </row>
    <row r="29" spans="1:25" ht="28.5" hidden="1">
      <c r="A29" s="32" t="s">
        <v>81</v>
      </c>
      <c r="B29" s="192"/>
      <c r="C29" s="193"/>
      <c r="D29" s="193"/>
      <c r="E29" s="212"/>
      <c r="F29" s="166"/>
      <c r="G29" s="167"/>
      <c r="H29" s="167"/>
      <c r="I29" s="168"/>
      <c r="J29" s="166"/>
      <c r="K29" s="167"/>
      <c r="L29" s="167"/>
      <c r="M29" s="168"/>
      <c r="N29" s="166"/>
      <c r="O29" s="167"/>
      <c r="P29" s="167"/>
      <c r="Q29" s="168"/>
      <c r="R29" s="166"/>
      <c r="S29" s="167"/>
      <c r="T29" s="167"/>
      <c r="U29" s="168"/>
      <c r="V29" s="166"/>
      <c r="W29" s="167"/>
      <c r="X29" s="167"/>
      <c r="Y29" s="168"/>
    </row>
    <row r="30" spans="1:25" ht="29" hidden="1" thickBot="1">
      <c r="A30" s="32" t="s">
        <v>82</v>
      </c>
      <c r="B30" s="186"/>
      <c r="C30" s="187"/>
      <c r="D30" s="187"/>
      <c r="E30" s="214"/>
      <c r="F30" s="166"/>
      <c r="G30" s="167"/>
      <c r="H30" s="167"/>
      <c r="I30" s="168"/>
      <c r="J30" s="166"/>
      <c r="K30" s="167"/>
      <c r="L30" s="167"/>
      <c r="M30" s="168"/>
      <c r="N30" s="166"/>
      <c r="O30" s="167"/>
      <c r="P30" s="167"/>
      <c r="Q30" s="168"/>
      <c r="R30" s="166"/>
      <c r="S30" s="167"/>
      <c r="T30" s="167"/>
      <c r="U30" s="168"/>
      <c r="V30" s="166"/>
      <c r="W30" s="167"/>
      <c r="X30" s="167"/>
      <c r="Y30" s="168"/>
    </row>
    <row r="31" spans="1:25" ht="15" thickBot="1">
      <c r="A31" s="82" t="s">
        <v>74</v>
      </c>
      <c r="B31" s="80"/>
      <c r="C31" s="81"/>
      <c r="D31" s="81"/>
      <c r="E31" s="46" t="str">
        <f>IF(ISERROR(RM800NLM/((B31*60)+C31+(D31/100)))*100,"",(RM800NLM/((B31*60)+C31+(D31/100)))*100)</f>
        <v/>
      </c>
      <c r="F31" s="80"/>
      <c r="G31" s="81"/>
      <c r="H31" s="81"/>
      <c r="I31" s="46" t="str">
        <f>IF(ISERROR(RM800NLM/((F31*60)+G31+(H31/100)))*100,"",(RM800NLM/((F31*60)+G31+(H31/100)))*100)</f>
        <v/>
      </c>
      <c r="J31" s="80"/>
      <c r="K31" s="81"/>
      <c r="L31" s="81"/>
      <c r="M31" s="46" t="str">
        <f>IF(ISERROR(RM800NLM/((J31*60)+K31+(L31/100)))*100,"",(RM800NLM/((J31*60)+K31+(L31/100)))*100)</f>
        <v/>
      </c>
      <c r="N31" s="80"/>
      <c r="O31" s="81"/>
      <c r="P31" s="81"/>
      <c r="Q31" s="46" t="str">
        <f>IF(ISERROR(RM800NLM/((N31*60)+O31+(P31/100)))*100,"",(RM800NLM/((N31*60)+O31+(P31/100)))*100)</f>
        <v/>
      </c>
      <c r="R31" s="80"/>
      <c r="S31" s="81"/>
      <c r="T31" s="81"/>
      <c r="U31" s="46" t="str">
        <f>IF(ISERROR(RM800NLM/((R31*60)+S31+(T31/100)))*100,"",(RM800NLM/((R31*60)+S31+(T31/100)))*100)</f>
        <v/>
      </c>
      <c r="V31" s="80"/>
      <c r="W31" s="81"/>
      <c r="X31" s="81"/>
      <c r="Y31" s="46" t="str">
        <f>IF(ISERROR(RM800NLM/((V31*60)+W31+(X31/100)))*100,"",(RM800NLM/((V31*60)+W31+(X31/100)))*100)</f>
        <v/>
      </c>
    </row>
    <row r="32" spans="1:25" ht="28.5" hidden="1">
      <c r="A32" s="32" t="s">
        <v>32</v>
      </c>
      <c r="B32" s="192"/>
      <c r="C32" s="193"/>
      <c r="D32" s="193"/>
      <c r="E32" s="194"/>
      <c r="F32" s="166"/>
      <c r="G32" s="167"/>
      <c r="H32" s="167"/>
      <c r="I32" s="168"/>
      <c r="J32" s="166"/>
      <c r="K32" s="167"/>
      <c r="L32" s="167"/>
      <c r="M32" s="168"/>
      <c r="N32" s="166"/>
      <c r="O32" s="167"/>
      <c r="P32" s="167"/>
      <c r="Q32" s="168"/>
      <c r="R32" s="166"/>
      <c r="S32" s="167"/>
      <c r="T32" s="167"/>
      <c r="U32" s="168"/>
      <c r="V32" s="166"/>
      <c r="W32" s="167"/>
      <c r="X32" s="167"/>
      <c r="Y32" s="168"/>
    </row>
    <row r="33" spans="1:25" ht="28.5" hidden="1">
      <c r="A33" s="32" t="s">
        <v>33</v>
      </c>
      <c r="B33" s="192"/>
      <c r="C33" s="193"/>
      <c r="D33" s="193"/>
      <c r="E33" s="194"/>
      <c r="F33" s="166"/>
      <c r="G33" s="167"/>
      <c r="H33" s="167"/>
      <c r="I33" s="168"/>
      <c r="J33" s="166"/>
      <c r="K33" s="167"/>
      <c r="L33" s="167"/>
      <c r="M33" s="168"/>
      <c r="N33" s="166"/>
      <c r="O33" s="167"/>
      <c r="P33" s="167"/>
      <c r="Q33" s="168"/>
      <c r="R33" s="166"/>
      <c r="S33" s="167"/>
      <c r="T33" s="167"/>
      <c r="U33" s="168"/>
      <c r="V33" s="166"/>
      <c r="W33" s="167"/>
      <c r="X33" s="167"/>
      <c r="Y33" s="168"/>
    </row>
    <row r="34" spans="1:25" ht="28.5" hidden="1">
      <c r="A34" s="32" t="s">
        <v>34</v>
      </c>
      <c r="B34" s="192"/>
      <c r="C34" s="193"/>
      <c r="D34" s="193"/>
      <c r="E34" s="194"/>
      <c r="F34" s="166"/>
      <c r="G34" s="167"/>
      <c r="H34" s="167"/>
      <c r="I34" s="168"/>
      <c r="J34" s="166"/>
      <c r="K34" s="167"/>
      <c r="L34" s="167"/>
      <c r="M34" s="168"/>
      <c r="N34" s="166"/>
      <c r="O34" s="167"/>
      <c r="P34" s="167"/>
      <c r="Q34" s="168"/>
      <c r="R34" s="166"/>
      <c r="S34" s="167"/>
      <c r="T34" s="167"/>
      <c r="U34" s="168"/>
      <c r="V34" s="166"/>
      <c r="W34" s="167"/>
      <c r="X34" s="167"/>
      <c r="Y34" s="168"/>
    </row>
    <row r="35" spans="1:25" ht="28.5" hidden="1">
      <c r="A35" s="32" t="s">
        <v>35</v>
      </c>
      <c r="B35" s="192"/>
      <c r="C35" s="193"/>
      <c r="D35" s="193"/>
      <c r="E35" s="194"/>
      <c r="F35" s="166"/>
      <c r="G35" s="167"/>
      <c r="H35" s="167"/>
      <c r="I35" s="168"/>
      <c r="J35" s="166"/>
      <c r="K35" s="167"/>
      <c r="L35" s="167"/>
      <c r="M35" s="168"/>
      <c r="N35" s="166"/>
      <c r="O35" s="167"/>
      <c r="P35" s="167"/>
      <c r="Q35" s="168"/>
      <c r="R35" s="166"/>
      <c r="S35" s="167"/>
      <c r="T35" s="167"/>
      <c r="U35" s="168"/>
      <c r="V35" s="166"/>
      <c r="W35" s="167"/>
      <c r="X35" s="167"/>
      <c r="Y35" s="168"/>
    </row>
    <row r="36" spans="1:25" ht="28.5" hidden="1">
      <c r="A36" s="32" t="s">
        <v>36</v>
      </c>
      <c r="B36" s="192"/>
      <c r="C36" s="193"/>
      <c r="D36" s="193"/>
      <c r="E36" s="194"/>
      <c r="F36" s="166"/>
      <c r="G36" s="167"/>
      <c r="H36" s="167"/>
      <c r="I36" s="168"/>
      <c r="J36" s="166"/>
      <c r="K36" s="167"/>
      <c r="L36" s="167"/>
      <c r="M36" s="168"/>
      <c r="N36" s="166"/>
      <c r="O36" s="167"/>
      <c r="P36" s="167"/>
      <c r="Q36" s="168"/>
      <c r="R36" s="166"/>
      <c r="S36" s="167"/>
      <c r="T36" s="167"/>
      <c r="U36" s="168"/>
      <c r="V36" s="166"/>
      <c r="W36" s="167"/>
      <c r="X36" s="167"/>
      <c r="Y36" s="168"/>
    </row>
    <row r="37" spans="1:25" ht="28.5" hidden="1">
      <c r="A37" s="32" t="s">
        <v>37</v>
      </c>
      <c r="B37" s="192"/>
      <c r="C37" s="193"/>
      <c r="D37" s="193"/>
      <c r="E37" s="194"/>
      <c r="F37" s="166"/>
      <c r="G37" s="167"/>
      <c r="H37" s="167"/>
      <c r="I37" s="168"/>
      <c r="J37" s="166"/>
      <c r="K37" s="167"/>
      <c r="L37" s="167"/>
      <c r="M37" s="168"/>
      <c r="N37" s="166"/>
      <c r="O37" s="167"/>
      <c r="P37" s="167"/>
      <c r="Q37" s="168"/>
      <c r="R37" s="166"/>
      <c r="S37" s="167"/>
      <c r="T37" s="167"/>
      <c r="U37" s="168"/>
      <c r="V37" s="166"/>
      <c r="W37" s="167"/>
      <c r="X37" s="167"/>
      <c r="Y37" s="168"/>
    </row>
    <row r="38" spans="1:25" ht="28.5" hidden="1">
      <c r="A38" s="32" t="s">
        <v>38</v>
      </c>
      <c r="B38" s="192"/>
      <c r="C38" s="193"/>
      <c r="D38" s="193"/>
      <c r="E38" s="194"/>
      <c r="F38" s="166"/>
      <c r="G38" s="167"/>
      <c r="H38" s="167"/>
      <c r="I38" s="168"/>
      <c r="J38" s="166"/>
      <c r="K38" s="167"/>
      <c r="L38" s="167"/>
      <c r="M38" s="168"/>
      <c r="N38" s="166"/>
      <c r="O38" s="167"/>
      <c r="P38" s="167"/>
      <c r="Q38" s="168"/>
      <c r="R38" s="166"/>
      <c r="S38" s="167"/>
      <c r="T38" s="167"/>
      <c r="U38" s="168"/>
      <c r="V38" s="166"/>
      <c r="W38" s="167"/>
      <c r="X38" s="167"/>
      <c r="Y38" s="168"/>
    </row>
    <row r="39" spans="1:25" ht="29" hidden="1" thickBot="1">
      <c r="A39" s="47" t="s">
        <v>39</v>
      </c>
      <c r="B39" s="192"/>
      <c r="C39" s="193"/>
      <c r="D39" s="193"/>
      <c r="E39" s="194"/>
      <c r="F39" s="195"/>
      <c r="G39" s="196"/>
      <c r="H39" s="196"/>
      <c r="I39" s="197"/>
      <c r="J39" s="195"/>
      <c r="K39" s="196"/>
      <c r="L39" s="196"/>
      <c r="M39" s="197"/>
      <c r="N39" s="195"/>
      <c r="O39" s="196"/>
      <c r="P39" s="196"/>
      <c r="Q39" s="197"/>
      <c r="R39" s="195"/>
      <c r="S39" s="196"/>
      <c r="T39" s="196"/>
      <c r="U39" s="197"/>
      <c r="V39" s="195"/>
      <c r="W39" s="196"/>
      <c r="X39" s="196"/>
      <c r="Y39" s="197"/>
    </row>
    <row r="40" spans="1:25" ht="15" thickBot="1">
      <c r="A40" s="83" t="s">
        <v>40</v>
      </c>
      <c r="B40" s="200" t="str">
        <f>IF(ISERROR((4*E10)+E19+E22+E25+E28+(8*E31))/16,"",((4*E10)+E19+E22+E25+E28+(8*E31))/16)</f>
        <v/>
      </c>
      <c r="C40" s="201"/>
      <c r="D40" s="201"/>
      <c r="E40" s="202"/>
      <c r="F40" s="200" t="str">
        <f>IF(ISERROR((4*I10)+I19+I22+I25+I28+(8*I31))/16,"",((4*I10)+I19+I22+I25+I28+(8*I31))/16)</f>
        <v/>
      </c>
      <c r="G40" s="201"/>
      <c r="H40" s="201"/>
      <c r="I40" s="202"/>
      <c r="J40" s="200" t="str">
        <f>IF(ISERROR((4*M10)+M19+M22+M25+M28+(8*M31))/16,"",((4*M10)+M19+M22+M25+M28+(8*M31))/16)</f>
        <v/>
      </c>
      <c r="K40" s="201"/>
      <c r="L40" s="201"/>
      <c r="M40" s="202"/>
      <c r="N40" s="200" t="str">
        <f>IF(ISERROR((4*Q10)+Q19+Q22+Q25+Q28+(8*Q31))/16,"",((4*Q10)+Q19+Q22+Q25+Q28+(8*Q31))/16)</f>
        <v/>
      </c>
      <c r="O40" s="201"/>
      <c r="P40" s="201"/>
      <c r="Q40" s="202"/>
      <c r="R40" s="200" t="str">
        <f>IF(ISERROR((4*U10)+U19+U22+U25+U28+(8*U31))/16,"",((4*U10)+U19+U22+U25+U28+(8*U31))/16)</f>
        <v/>
      </c>
      <c r="S40" s="201"/>
      <c r="T40" s="201"/>
      <c r="U40" s="202"/>
      <c r="V40" s="200" t="str">
        <f>IF(ISERROR((4*Y10)+Y19+Y22+Y25+Y28+(8*Y31))/16,"",((4*Y10)+Y19+Y22+Y25+Y28+(8*Y31))/16)</f>
        <v/>
      </c>
      <c r="W40" s="201"/>
      <c r="X40" s="201"/>
      <c r="Y40" s="202"/>
    </row>
    <row r="41" spans="1:25" hidden="1"/>
    <row r="42" spans="1:25" ht="39.65" hidden="1" customHeight="1" thickBot="1">
      <c r="B42" s="229" t="s">
        <v>29</v>
      </c>
      <c r="C42" s="229"/>
      <c r="D42" s="229"/>
      <c r="E42" s="229"/>
      <c r="F42" s="229"/>
      <c r="G42" s="229"/>
      <c r="H42" s="229"/>
      <c r="I42" s="229"/>
      <c r="J42" s="199" t="s">
        <v>47</v>
      </c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</row>
    <row r="43" spans="1:25">
      <c r="A43" s="215" t="s">
        <v>152</v>
      </c>
      <c r="B43" s="217" t="s">
        <v>147</v>
      </c>
      <c r="C43" s="218"/>
      <c r="D43" s="218"/>
      <c r="E43" s="219"/>
      <c r="F43" s="217" t="s">
        <v>149</v>
      </c>
      <c r="G43" s="218"/>
      <c r="H43" s="218"/>
      <c r="I43" s="219"/>
      <c r="J43" s="217" t="s">
        <v>41</v>
      </c>
      <c r="K43" s="218"/>
      <c r="L43" s="218"/>
      <c r="M43" s="219"/>
      <c r="N43" s="217" t="s">
        <v>42</v>
      </c>
      <c r="O43" s="218"/>
      <c r="P43" s="218"/>
      <c r="Q43" s="219"/>
      <c r="R43" s="217" t="s">
        <v>43</v>
      </c>
      <c r="S43" s="218"/>
      <c r="T43" s="218"/>
      <c r="U43" s="219"/>
      <c r="V43" s="217" t="s">
        <v>44</v>
      </c>
      <c r="W43" s="218"/>
      <c r="X43" s="218"/>
      <c r="Y43" s="219"/>
    </row>
    <row r="44" spans="1:25">
      <c r="A44" s="216"/>
      <c r="B44" s="220"/>
      <c r="C44" s="221"/>
      <c r="D44" s="221"/>
      <c r="E44" s="222"/>
      <c r="F44" s="220"/>
      <c r="G44" s="221"/>
      <c r="H44" s="221"/>
      <c r="I44" s="222"/>
      <c r="J44" s="220"/>
      <c r="K44" s="221"/>
      <c r="L44" s="221"/>
      <c r="M44" s="222"/>
      <c r="N44" s="220"/>
      <c r="O44" s="221"/>
      <c r="P44" s="221"/>
      <c r="Q44" s="222"/>
      <c r="R44" s="220"/>
      <c r="S44" s="221"/>
      <c r="T44" s="221"/>
      <c r="U44" s="222"/>
      <c r="V44" s="220"/>
      <c r="W44" s="221"/>
      <c r="X44" s="221"/>
      <c r="Y44" s="222"/>
    </row>
    <row r="45" spans="1:25" hidden="1">
      <c r="A45" s="216"/>
      <c r="B45" s="177" t="e">
        <f>VLOOKUP(B44,DONNEESMI!$A$2:$B$19,2,FALSE)</f>
        <v>#N/A</v>
      </c>
      <c r="C45" s="178"/>
      <c r="D45" s="178"/>
      <c r="E45" s="179"/>
      <c r="F45" s="177" t="e">
        <f>VLOOKUP(F44,DONNEESMI!$A$2:$B$19,2,FALSE)</f>
        <v>#N/A</v>
      </c>
      <c r="G45" s="178"/>
      <c r="H45" s="178"/>
      <c r="I45" s="179"/>
      <c r="J45" s="177" t="e">
        <f>VLOOKUP(J44,DONNEESMI!$A$2:$B$19,2,FALSE)</f>
        <v>#N/A</v>
      </c>
      <c r="K45" s="178"/>
      <c r="L45" s="178"/>
      <c r="M45" s="179"/>
      <c r="N45" s="177" t="e">
        <f>VLOOKUP(N44,DONNEESMI!$A$2:$B$19,2,FALSE)</f>
        <v>#N/A</v>
      </c>
      <c r="O45" s="178"/>
      <c r="P45" s="178"/>
      <c r="Q45" s="179"/>
      <c r="R45" s="177" t="e">
        <f>VLOOKUP(R44,DONNEESMI!$A$2:$B$19,2,FALSE)</f>
        <v>#N/A</v>
      </c>
      <c r="S45" s="178"/>
      <c r="T45" s="178"/>
      <c r="U45" s="179"/>
      <c r="V45" s="177" t="e">
        <f>VLOOKUP(V44,DONNEESMI!$A$2:$B$19,2,FALSE)</f>
        <v>#N/A</v>
      </c>
      <c r="W45" s="178"/>
      <c r="X45" s="178"/>
      <c r="Y45" s="179"/>
    </row>
    <row r="46" spans="1:25">
      <c r="A46" s="216"/>
      <c r="B46" s="30" t="s">
        <v>68</v>
      </c>
      <c r="C46" s="4" t="s">
        <v>69</v>
      </c>
      <c r="D46" s="4" t="s">
        <v>70</v>
      </c>
      <c r="E46" s="31" t="s">
        <v>67</v>
      </c>
      <c r="F46" s="30" t="s">
        <v>68</v>
      </c>
      <c r="G46" s="4" t="s">
        <v>69</v>
      </c>
      <c r="H46" s="4" t="s">
        <v>70</v>
      </c>
      <c r="I46" s="31" t="s">
        <v>67</v>
      </c>
      <c r="J46" s="30" t="s">
        <v>68</v>
      </c>
      <c r="K46" s="4" t="s">
        <v>69</v>
      </c>
      <c r="L46" s="4" t="s">
        <v>70</v>
      </c>
      <c r="M46" s="31" t="s">
        <v>67</v>
      </c>
      <c r="N46" s="30" t="s">
        <v>68</v>
      </c>
      <c r="O46" s="4" t="s">
        <v>69</v>
      </c>
      <c r="P46" s="4" t="s">
        <v>70</v>
      </c>
      <c r="Q46" s="31" t="s">
        <v>67</v>
      </c>
      <c r="R46" s="30" t="s">
        <v>68</v>
      </c>
      <c r="S46" s="4" t="s">
        <v>69</v>
      </c>
      <c r="T46" s="4" t="s">
        <v>70</v>
      </c>
      <c r="U46" s="31" t="s">
        <v>67</v>
      </c>
      <c r="V46" s="30" t="s">
        <v>68</v>
      </c>
      <c r="W46" s="4" t="s">
        <v>69</v>
      </c>
      <c r="X46" s="4" t="s">
        <v>70</v>
      </c>
      <c r="Y46" s="31" t="s">
        <v>67</v>
      </c>
    </row>
    <row r="47" spans="1:25">
      <c r="A47" s="79" t="s">
        <v>30</v>
      </c>
      <c r="B47" s="80"/>
      <c r="C47" s="81"/>
      <c r="D47" s="81"/>
      <c r="E47" s="46" t="str">
        <f>IF(ISERROR(RM4004NM/((B47*60)+C47+(D47/100)))*100,"",(RM4004NM/((B47*60)+C47+(D47/100)))*100)</f>
        <v/>
      </c>
      <c r="F47" s="80"/>
      <c r="G47" s="81"/>
      <c r="H47" s="81"/>
      <c r="I47" s="46" t="str">
        <f>IF(ISERROR(RM4004NM/((F47*60)+G47+(H47/100)))*100,"",(RM4004NM/((F47*60)+G47+(H47/100)))*100)</f>
        <v/>
      </c>
      <c r="J47" s="80"/>
      <c r="K47" s="81"/>
      <c r="L47" s="81"/>
      <c r="M47" s="46" t="str">
        <f>IF(ISERROR(RM4004NM/((J47*60)+K47+(L47/100)))*100,"",(RM4004NM/((J47*60)+K47+(L47/100)))*100)</f>
        <v/>
      </c>
      <c r="N47" s="80"/>
      <c r="O47" s="81"/>
      <c r="P47" s="81"/>
      <c r="Q47" s="46" t="str">
        <f>IF(ISERROR(RM4004NM/((N47*60)+O47+(P47/100)))*100,"",(RM4004NM/((N47*60)+O47+(P47/100)))*100)</f>
        <v/>
      </c>
      <c r="R47" s="80"/>
      <c r="S47" s="81"/>
      <c r="T47" s="81"/>
      <c r="U47" s="46" t="str">
        <f>IF(ISERROR(RM4004NM/((R47*60)+S47+(T47/100)))*100,"",(RM4004NM/((R47*60)+S47+(T47/100)))*100)</f>
        <v/>
      </c>
      <c r="V47" s="80"/>
      <c r="W47" s="81"/>
      <c r="X47" s="81"/>
      <c r="Y47" s="46" t="str">
        <f>IF(ISERROR(RM4004NM/((V47*60)+W47+(X47/100)))*100,"",(RM4004NM/((V47*60)+W47+(X47/100)))*100)</f>
        <v/>
      </c>
    </row>
    <row r="48" spans="1:25" hidden="1">
      <c r="A48" s="32" t="s">
        <v>140</v>
      </c>
      <c r="B48" s="166"/>
      <c r="C48" s="167"/>
      <c r="D48" s="167"/>
      <c r="E48" s="168"/>
      <c r="F48" s="166"/>
      <c r="G48" s="167"/>
      <c r="H48" s="167"/>
      <c r="I48" s="168"/>
      <c r="J48" s="166"/>
      <c r="K48" s="167"/>
      <c r="L48" s="167"/>
      <c r="M48" s="168"/>
      <c r="N48" s="166"/>
      <c r="O48" s="167"/>
      <c r="P48" s="167"/>
      <c r="Q48" s="168"/>
      <c r="R48" s="166"/>
      <c r="S48" s="167"/>
      <c r="T48" s="167"/>
      <c r="U48" s="168"/>
      <c r="V48" s="166"/>
      <c r="W48" s="167"/>
      <c r="X48" s="167"/>
      <c r="Y48" s="168"/>
    </row>
    <row r="49" spans="1:25" hidden="1">
      <c r="A49" s="32" t="s">
        <v>138</v>
      </c>
      <c r="B49" s="166"/>
      <c r="C49" s="167"/>
      <c r="D49" s="167"/>
      <c r="E49" s="168"/>
      <c r="F49" s="166"/>
      <c r="G49" s="167"/>
      <c r="H49" s="167"/>
      <c r="I49" s="168"/>
      <c r="J49" s="166"/>
      <c r="K49" s="167"/>
      <c r="L49" s="167"/>
      <c r="M49" s="168"/>
      <c r="N49" s="166"/>
      <c r="O49" s="167"/>
      <c r="P49" s="167"/>
      <c r="Q49" s="168"/>
      <c r="R49" s="166"/>
      <c r="S49" s="167"/>
      <c r="T49" s="167"/>
      <c r="U49" s="168"/>
      <c r="V49" s="166"/>
      <c r="W49" s="167"/>
      <c r="X49" s="167"/>
      <c r="Y49" s="168"/>
    </row>
    <row r="50" spans="1:25" hidden="1">
      <c r="A50" s="32" t="s">
        <v>139</v>
      </c>
      <c r="B50" s="166"/>
      <c r="C50" s="167"/>
      <c r="D50" s="167"/>
      <c r="E50" s="168"/>
      <c r="F50" s="166"/>
      <c r="G50" s="167"/>
      <c r="H50" s="167"/>
      <c r="I50" s="168"/>
      <c r="J50" s="166"/>
      <c r="K50" s="167"/>
      <c r="L50" s="167"/>
      <c r="M50" s="168"/>
      <c r="N50" s="166"/>
      <c r="O50" s="167"/>
      <c r="P50" s="167"/>
      <c r="Q50" s="168"/>
      <c r="R50" s="166"/>
      <c r="S50" s="167"/>
      <c r="T50" s="167"/>
      <c r="U50" s="168"/>
      <c r="V50" s="166"/>
      <c r="W50" s="167"/>
      <c r="X50" s="167"/>
      <c r="Y50" s="168"/>
    </row>
    <row r="51" spans="1:25" hidden="1">
      <c r="A51" s="32" t="s">
        <v>141</v>
      </c>
      <c r="B51" s="166"/>
      <c r="C51" s="167"/>
      <c r="D51" s="167"/>
      <c r="E51" s="168"/>
      <c r="F51" s="166"/>
      <c r="G51" s="167"/>
      <c r="H51" s="167"/>
      <c r="I51" s="168"/>
      <c r="J51" s="166"/>
      <c r="K51" s="167"/>
      <c r="L51" s="167"/>
      <c r="M51" s="168"/>
      <c r="N51" s="166"/>
      <c r="O51" s="167"/>
      <c r="P51" s="167"/>
      <c r="Q51" s="168"/>
      <c r="R51" s="166"/>
      <c r="S51" s="167"/>
      <c r="T51" s="167"/>
      <c r="U51" s="168"/>
      <c r="V51" s="166"/>
      <c r="W51" s="167"/>
      <c r="X51" s="167"/>
      <c r="Y51" s="168"/>
    </row>
    <row r="52" spans="1:25" hidden="1">
      <c r="A52" s="32" t="s">
        <v>142</v>
      </c>
      <c r="B52" s="166"/>
      <c r="C52" s="167"/>
      <c r="D52" s="167"/>
      <c r="E52" s="168"/>
      <c r="F52" s="166"/>
      <c r="G52" s="167"/>
      <c r="H52" s="167"/>
      <c r="I52" s="168"/>
      <c r="J52" s="166"/>
      <c r="K52" s="167"/>
      <c r="L52" s="167"/>
      <c r="M52" s="168"/>
      <c r="N52" s="166"/>
      <c r="O52" s="167"/>
      <c r="P52" s="167"/>
      <c r="Q52" s="168"/>
      <c r="R52" s="166"/>
      <c r="S52" s="167"/>
      <c r="T52" s="167"/>
      <c r="U52" s="168"/>
      <c r="V52" s="166"/>
      <c r="W52" s="167"/>
      <c r="X52" s="167"/>
      <c r="Y52" s="168"/>
    </row>
    <row r="53" spans="1:25" hidden="1">
      <c r="A53" s="32" t="s">
        <v>143</v>
      </c>
      <c r="B53" s="166"/>
      <c r="C53" s="167"/>
      <c r="D53" s="167"/>
      <c r="E53" s="168"/>
      <c r="F53" s="166"/>
      <c r="G53" s="167"/>
      <c r="H53" s="167"/>
      <c r="I53" s="168"/>
      <c r="J53" s="166"/>
      <c r="K53" s="167"/>
      <c r="L53" s="167"/>
      <c r="M53" s="168"/>
      <c r="N53" s="166"/>
      <c r="O53" s="167"/>
      <c r="P53" s="167"/>
      <c r="Q53" s="168"/>
      <c r="R53" s="166"/>
      <c r="S53" s="167"/>
      <c r="T53" s="167"/>
      <c r="U53" s="168"/>
      <c r="V53" s="166"/>
      <c r="W53" s="167"/>
      <c r="X53" s="167"/>
      <c r="Y53" s="168"/>
    </row>
    <row r="54" spans="1:25" hidden="1">
      <c r="A54" s="32" t="s">
        <v>144</v>
      </c>
      <c r="B54" s="166"/>
      <c r="C54" s="167"/>
      <c r="D54" s="167"/>
      <c r="E54" s="168"/>
      <c r="F54" s="166"/>
      <c r="G54" s="167"/>
      <c r="H54" s="167"/>
      <c r="I54" s="168"/>
      <c r="J54" s="166"/>
      <c r="K54" s="167"/>
      <c r="L54" s="167"/>
      <c r="M54" s="168"/>
      <c r="N54" s="166"/>
      <c r="O54" s="167"/>
      <c r="P54" s="167"/>
      <c r="Q54" s="168"/>
      <c r="R54" s="166"/>
      <c r="S54" s="167"/>
      <c r="T54" s="167"/>
      <c r="U54" s="168"/>
      <c r="V54" s="166"/>
      <c r="W54" s="167"/>
      <c r="X54" s="167"/>
      <c r="Y54" s="168"/>
    </row>
    <row r="55" spans="1:25" hidden="1">
      <c r="A55" s="32" t="s">
        <v>145</v>
      </c>
      <c r="B55" s="166"/>
      <c r="C55" s="167"/>
      <c r="D55" s="167"/>
      <c r="E55" s="168"/>
      <c r="F55" s="166"/>
      <c r="G55" s="167"/>
      <c r="H55" s="167"/>
      <c r="I55" s="168"/>
      <c r="J55" s="166"/>
      <c r="K55" s="167"/>
      <c r="L55" s="167"/>
      <c r="M55" s="168"/>
      <c r="N55" s="166"/>
      <c r="O55" s="167"/>
      <c r="P55" s="167"/>
      <c r="Q55" s="168"/>
      <c r="R55" s="166"/>
      <c r="S55" s="167"/>
      <c r="T55" s="167"/>
      <c r="U55" s="168"/>
      <c r="V55" s="166"/>
      <c r="W55" s="167"/>
      <c r="X55" s="167"/>
      <c r="Y55" s="168"/>
    </row>
    <row r="56" spans="1:25">
      <c r="A56" s="82" t="s">
        <v>71</v>
      </c>
      <c r="B56" s="80"/>
      <c r="C56" s="81"/>
      <c r="D56" s="81"/>
      <c r="E56" s="46" t="str">
        <f>IF(ISERROR(RM100PM/((B56*60)+C56+(D56/100)))*100,"",(RM100PM/((B56*60)+C56+(D56/100)))*100)</f>
        <v/>
      </c>
      <c r="F56" s="80"/>
      <c r="G56" s="81"/>
      <c r="H56" s="81"/>
      <c r="I56" s="46" t="str">
        <f>IF(ISERROR(RM100PM/((F56*60)+G56+(H56/100)))*100,"",(RM100PM/((F56*60)+G56+(H56/100)))*100)</f>
        <v/>
      </c>
      <c r="J56" s="80"/>
      <c r="K56" s="81"/>
      <c r="L56" s="81"/>
      <c r="M56" s="46" t="str">
        <f>IF(ISERROR(RM100PM/((J56*60)+K56+(L56/100)))*100,"",(RM100PM/((J56*60)+K56+(L56/100)))*100)</f>
        <v/>
      </c>
      <c r="N56" s="80"/>
      <c r="O56" s="81"/>
      <c r="P56" s="81"/>
      <c r="Q56" s="46" t="str">
        <f>IF(ISERROR(RM100PM/((N56*60)+O56+(P56/100)))*100,"",(RM100PM/((N56*60)+O56+(P56/100)))*100)</f>
        <v/>
      </c>
      <c r="R56" s="80"/>
      <c r="S56" s="81"/>
      <c r="T56" s="81"/>
      <c r="U56" s="46" t="str">
        <f>IF(ISERROR(RM100PM/((R56*60)+S56+(T56/100)))*100,"",(RM100PM/((R56*60)+S56+(T56/100)))*100)</f>
        <v/>
      </c>
      <c r="V56" s="80"/>
      <c r="W56" s="81"/>
      <c r="X56" s="81"/>
      <c r="Y56" s="46" t="str">
        <f>IF(ISERROR(RM100PM/((V56*60)+W56+(X56/100)))*100,"",(RM100PM/((V56*60)+W56+(X56/100)))*100)</f>
        <v/>
      </c>
    </row>
    <row r="57" spans="1:25" hidden="1">
      <c r="A57" s="32" t="s">
        <v>79</v>
      </c>
      <c r="B57" s="166"/>
      <c r="C57" s="167"/>
      <c r="D57" s="167"/>
      <c r="E57" s="168"/>
      <c r="F57" s="166"/>
      <c r="G57" s="167"/>
      <c r="H57" s="167"/>
      <c r="I57" s="168"/>
      <c r="J57" s="166"/>
      <c r="K57" s="167"/>
      <c r="L57" s="167"/>
      <c r="M57" s="168"/>
      <c r="N57" s="166"/>
      <c r="O57" s="167"/>
      <c r="P57" s="167"/>
      <c r="Q57" s="168"/>
      <c r="R57" s="166"/>
      <c r="S57" s="167"/>
      <c r="T57" s="167"/>
      <c r="U57" s="168"/>
      <c r="V57" s="166"/>
      <c r="W57" s="167"/>
      <c r="X57" s="167"/>
      <c r="Y57" s="168"/>
    </row>
    <row r="58" spans="1:25" hidden="1">
      <c r="A58" s="32" t="s">
        <v>80</v>
      </c>
      <c r="B58" s="166"/>
      <c r="C58" s="167"/>
      <c r="D58" s="167"/>
      <c r="E58" s="168"/>
      <c r="F58" s="166"/>
      <c r="G58" s="167"/>
      <c r="H58" s="167"/>
      <c r="I58" s="168"/>
      <c r="J58" s="166"/>
      <c r="K58" s="167"/>
      <c r="L58" s="167"/>
      <c r="M58" s="168"/>
      <c r="N58" s="166"/>
      <c r="O58" s="167"/>
      <c r="P58" s="167"/>
      <c r="Q58" s="168"/>
      <c r="R58" s="166"/>
      <c r="S58" s="167"/>
      <c r="T58" s="167"/>
      <c r="U58" s="168"/>
      <c r="V58" s="166"/>
      <c r="W58" s="167"/>
      <c r="X58" s="167"/>
      <c r="Y58" s="168"/>
    </row>
    <row r="59" spans="1:25">
      <c r="A59" s="82" t="s">
        <v>72</v>
      </c>
      <c r="B59" s="80"/>
      <c r="C59" s="81"/>
      <c r="D59" s="81"/>
      <c r="E59" s="46" t="str">
        <f>IF(ISERROR(RM100DM/((B59*60)+C59+(D59/100)))*100,"",(RM100DM/((B59*60)+C59+(D59/100)))*100)</f>
        <v/>
      </c>
      <c r="F59" s="80"/>
      <c r="G59" s="81"/>
      <c r="H59" s="81"/>
      <c r="I59" s="46" t="str">
        <f>IF(ISERROR(RM100DM/((F59*60)+G59+(H59/100)))*100,"",(RM100DM/((F59*60)+G59+(H59/100)))*100)</f>
        <v/>
      </c>
      <c r="J59" s="80"/>
      <c r="K59" s="81"/>
      <c r="L59" s="81"/>
      <c r="M59" s="46" t="str">
        <f>IF(ISERROR(RM100DM/((J59*60)+K59+(L59/100)))*100,"",(RM100DM/((J59*60)+K59+(L59/100)))*100)</f>
        <v/>
      </c>
      <c r="N59" s="80"/>
      <c r="O59" s="81"/>
      <c r="P59" s="81"/>
      <c r="Q59" s="46" t="str">
        <f>IF(ISERROR(RM100DM/((N59*60)+O59+(P59/100)))*100,"",(RM100DM/((N59*60)+O59+(P59/100)))*100)</f>
        <v/>
      </c>
      <c r="R59" s="80"/>
      <c r="S59" s="81"/>
      <c r="T59" s="81"/>
      <c r="U59" s="46" t="str">
        <f>IF(ISERROR(RM100DM/((R59*60)+S59+(T59/100)))*100,"",(RM100DM/((R59*60)+S59+(T59/100)))*100)</f>
        <v/>
      </c>
      <c r="V59" s="80"/>
      <c r="W59" s="81"/>
      <c r="X59" s="81"/>
      <c r="Y59" s="46" t="str">
        <f>IF(ISERROR(RM100DM/((V59*60)+W59+(X59/100)))*100,"",(RM100DM/((V59*60)+W59+(X59/100)))*100)</f>
        <v/>
      </c>
    </row>
    <row r="60" spans="1:25" hidden="1">
      <c r="A60" s="32" t="s">
        <v>75</v>
      </c>
      <c r="B60" s="166"/>
      <c r="C60" s="167"/>
      <c r="D60" s="167"/>
      <c r="E60" s="168"/>
      <c r="F60" s="166"/>
      <c r="G60" s="167"/>
      <c r="H60" s="167"/>
      <c r="I60" s="168"/>
      <c r="J60" s="166"/>
      <c r="K60" s="167"/>
      <c r="L60" s="167"/>
      <c r="M60" s="168"/>
      <c r="N60" s="166"/>
      <c r="O60" s="167"/>
      <c r="P60" s="167"/>
      <c r="Q60" s="168"/>
      <c r="R60" s="166"/>
      <c r="S60" s="167"/>
      <c r="T60" s="167"/>
      <c r="U60" s="168"/>
      <c r="V60" s="166"/>
      <c r="W60" s="167"/>
      <c r="X60" s="167"/>
      <c r="Y60" s="168"/>
    </row>
    <row r="61" spans="1:25" hidden="1">
      <c r="A61" s="32" t="s">
        <v>76</v>
      </c>
      <c r="B61" s="166"/>
      <c r="C61" s="167"/>
      <c r="D61" s="167"/>
      <c r="E61" s="168"/>
      <c r="F61" s="166"/>
      <c r="G61" s="167"/>
      <c r="H61" s="167"/>
      <c r="I61" s="168"/>
      <c r="J61" s="166"/>
      <c r="K61" s="167"/>
      <c r="L61" s="167"/>
      <c r="M61" s="168"/>
      <c r="N61" s="166"/>
      <c r="O61" s="167"/>
      <c r="P61" s="167"/>
      <c r="Q61" s="168"/>
      <c r="R61" s="166"/>
      <c r="S61" s="167"/>
      <c r="T61" s="167"/>
      <c r="U61" s="168"/>
      <c r="V61" s="166"/>
      <c r="W61" s="167"/>
      <c r="X61" s="167"/>
      <c r="Y61" s="168"/>
    </row>
    <row r="62" spans="1:25">
      <c r="A62" s="82" t="s">
        <v>73</v>
      </c>
      <c r="B62" s="80"/>
      <c r="C62" s="81"/>
      <c r="D62" s="81"/>
      <c r="E62" s="46" t="str">
        <f>IF(ISERROR(RM100BM/((B62*60)+C62+(D62/100)))*100,"",(RM100BM/((B62*60)+C62+(D62/100)))*100)</f>
        <v/>
      </c>
      <c r="F62" s="80"/>
      <c r="G62" s="81"/>
      <c r="H62" s="81"/>
      <c r="I62" s="46" t="str">
        <f>IF(ISERROR(RM100BM/((F62*60)+G62+(H62/100)))*100,"",(RM100BM/((F62*60)+G62+(H62/100)))*100)</f>
        <v/>
      </c>
      <c r="J62" s="80"/>
      <c r="K62" s="81"/>
      <c r="L62" s="81"/>
      <c r="M62" s="46" t="str">
        <f>IF(ISERROR(RM100BM/((J62*60)+K62+(L62/100)))*100,"",(RM100BM/((J62*60)+K62+(L62/100)))*100)</f>
        <v/>
      </c>
      <c r="N62" s="80"/>
      <c r="O62" s="81"/>
      <c r="P62" s="81"/>
      <c r="Q62" s="46" t="str">
        <f>IF(ISERROR(RM100BM/((N62*60)+O62+(P62/100)))*100,"",(RM100BM/((N62*60)+O62+(P62/100)))*100)</f>
        <v/>
      </c>
      <c r="R62" s="80"/>
      <c r="S62" s="81"/>
      <c r="T62" s="81"/>
      <c r="U62" s="46" t="str">
        <f>IF(ISERROR(RM100BM/((R62*60)+S62+(T62/100)))*100,"",(RM100BM/((R62*60)+S62+(T62/100)))*100)</f>
        <v/>
      </c>
      <c r="V62" s="80"/>
      <c r="W62" s="81"/>
      <c r="X62" s="81"/>
      <c r="Y62" s="46" t="str">
        <f>IF(ISERROR(RM100BM/((V62*60)+W62+(X62/100)))*100,"",(RM100BM/((V62*60)+W62+(X62/100)))*100)</f>
        <v/>
      </c>
    </row>
    <row r="63" spans="1:25" hidden="1">
      <c r="A63" s="32" t="s">
        <v>77</v>
      </c>
      <c r="B63" s="166"/>
      <c r="C63" s="167"/>
      <c r="D63" s="167"/>
      <c r="E63" s="168"/>
      <c r="F63" s="166"/>
      <c r="G63" s="167"/>
      <c r="H63" s="167"/>
      <c r="I63" s="168"/>
      <c r="J63" s="166"/>
      <c r="K63" s="167"/>
      <c r="L63" s="167"/>
      <c r="M63" s="168"/>
      <c r="N63" s="166"/>
      <c r="O63" s="167"/>
      <c r="P63" s="167"/>
      <c r="Q63" s="168"/>
      <c r="R63" s="166"/>
      <c r="S63" s="167"/>
      <c r="T63" s="167"/>
      <c r="U63" s="168"/>
      <c r="V63" s="166"/>
      <c r="W63" s="167"/>
      <c r="X63" s="167"/>
      <c r="Y63" s="168"/>
    </row>
    <row r="64" spans="1:25" hidden="1">
      <c r="A64" s="32" t="s">
        <v>78</v>
      </c>
      <c r="B64" s="166"/>
      <c r="C64" s="167"/>
      <c r="D64" s="167"/>
      <c r="E64" s="168"/>
      <c r="F64" s="166"/>
      <c r="G64" s="167"/>
      <c r="H64" s="167"/>
      <c r="I64" s="168"/>
      <c r="J64" s="166"/>
      <c r="K64" s="167"/>
      <c r="L64" s="167"/>
      <c r="M64" s="168"/>
      <c r="N64" s="166"/>
      <c r="O64" s="167"/>
      <c r="P64" s="167"/>
      <c r="Q64" s="168"/>
      <c r="R64" s="166"/>
      <c r="S64" s="167"/>
      <c r="T64" s="167"/>
      <c r="U64" s="168"/>
      <c r="V64" s="166"/>
      <c r="W64" s="167"/>
      <c r="X64" s="167"/>
      <c r="Y64" s="168"/>
    </row>
    <row r="65" spans="1:25">
      <c r="A65" s="82" t="s">
        <v>31</v>
      </c>
      <c r="B65" s="80"/>
      <c r="C65" s="81"/>
      <c r="D65" s="81"/>
      <c r="E65" s="46" t="str">
        <f>IF(ISERROR(RM100NLM/((B65*60)+C65+(D65/100)))*100,"",(RM100NLM/((B65*60)+C65+(D65/100)))*100)</f>
        <v/>
      </c>
      <c r="F65" s="80"/>
      <c r="G65" s="81"/>
      <c r="H65" s="81"/>
      <c r="I65" s="46" t="str">
        <f>IF(ISERROR(RM100NLM/((F65*60)+G65+(H65/100)))*100,"",(RM100NLM/((F65*60)+G65+(H65/100)))*100)</f>
        <v/>
      </c>
      <c r="J65" s="80"/>
      <c r="K65" s="81"/>
      <c r="L65" s="81"/>
      <c r="M65" s="46" t="str">
        <f>IF(ISERROR(RM100NLM/((J65*60)+K65+(L65/100)))*100,"",(RM100NLM/((J65*60)+K65+(L65/100)))*100)</f>
        <v/>
      </c>
      <c r="N65" s="80"/>
      <c r="O65" s="81"/>
      <c r="P65" s="81"/>
      <c r="Q65" s="46" t="str">
        <f>IF(ISERROR(RM100NLM/((N65*60)+O65+(P65/100)))*100,"",(RM100NLM/((N65*60)+O65+(P65/100)))*100)</f>
        <v/>
      </c>
      <c r="R65" s="80"/>
      <c r="S65" s="81"/>
      <c r="T65" s="81"/>
      <c r="U65" s="46" t="str">
        <f>IF(ISERROR(RM100NLM/((R65*60)+S65+(T65/100)))*100,"",(RM100NLM/((R65*60)+S65+(T65/100)))*100)</f>
        <v/>
      </c>
      <c r="V65" s="80"/>
      <c r="W65" s="81"/>
      <c r="X65" s="81"/>
      <c r="Y65" s="46" t="str">
        <f>IF(ISERROR(RM100NLM/((V65*60)+W65+(X65/100)))*100,"",(RM100NLM/((V65*60)+W65+(X65/100)))*100)</f>
        <v/>
      </c>
    </row>
    <row r="66" spans="1:25" hidden="1">
      <c r="A66" s="32" t="s">
        <v>81</v>
      </c>
      <c r="B66" s="166"/>
      <c r="C66" s="167"/>
      <c r="D66" s="167"/>
      <c r="E66" s="168"/>
      <c r="F66" s="166"/>
      <c r="G66" s="167"/>
      <c r="H66" s="167"/>
      <c r="I66" s="168"/>
      <c r="J66" s="166"/>
      <c r="K66" s="167"/>
      <c r="L66" s="167"/>
      <c r="M66" s="168"/>
      <c r="N66" s="166"/>
      <c r="O66" s="167"/>
      <c r="P66" s="167"/>
      <c r="Q66" s="168"/>
      <c r="R66" s="166"/>
      <c r="S66" s="167"/>
      <c r="T66" s="167"/>
      <c r="U66" s="168"/>
      <c r="V66" s="166"/>
      <c r="W66" s="167"/>
      <c r="X66" s="167"/>
      <c r="Y66" s="168"/>
    </row>
    <row r="67" spans="1:25" hidden="1">
      <c r="A67" s="32" t="s">
        <v>82</v>
      </c>
      <c r="B67" s="166"/>
      <c r="C67" s="167"/>
      <c r="D67" s="167"/>
      <c r="E67" s="168"/>
      <c r="F67" s="166"/>
      <c r="G67" s="167"/>
      <c r="H67" s="167"/>
      <c r="I67" s="168"/>
      <c r="J67" s="166"/>
      <c r="K67" s="167"/>
      <c r="L67" s="167"/>
      <c r="M67" s="168"/>
      <c r="N67" s="166"/>
      <c r="O67" s="167"/>
      <c r="P67" s="167"/>
      <c r="Q67" s="168"/>
      <c r="R67" s="166"/>
      <c r="S67" s="167"/>
      <c r="T67" s="167"/>
      <c r="U67" s="168"/>
      <c r="V67" s="166"/>
      <c r="W67" s="167"/>
      <c r="X67" s="167"/>
      <c r="Y67" s="168"/>
    </row>
    <row r="68" spans="1:25" ht="15" thickBot="1">
      <c r="A68" s="82" t="s">
        <v>74</v>
      </c>
      <c r="B68" s="80"/>
      <c r="C68" s="81"/>
      <c r="D68" s="81"/>
      <c r="E68" s="46" t="str">
        <f>IF(ISERROR(RM800NLM/((B68*60)+C68+(D68/100)))*100,"",(RM800NLM/((B68*60)+C68+(D68/100)))*100)</f>
        <v/>
      </c>
      <c r="F68" s="80"/>
      <c r="G68" s="81"/>
      <c r="H68" s="81"/>
      <c r="I68" s="46" t="str">
        <f>IF(ISERROR(RM800NLM/((F68*60)+G68+(H68/100)))*100,"",(RM800NLM/((F68*60)+G68+(H68/100)))*100)</f>
        <v/>
      </c>
      <c r="J68" s="80"/>
      <c r="K68" s="81"/>
      <c r="L68" s="81"/>
      <c r="M68" s="46" t="str">
        <f>IF(ISERROR(RM800NLM/((J68*60)+K68+(L68/100)))*100,"",(RM800NLM/((J68*60)+K68+(L68/100)))*100)</f>
        <v/>
      </c>
      <c r="N68" s="80"/>
      <c r="O68" s="81"/>
      <c r="P68" s="81"/>
      <c r="Q68" s="46" t="str">
        <f>IF(ISERROR(RM800NLM/((N68*60)+O68+(P68/100)))*100,"",(RM800NLM/((N68*60)+O68+(P68/100)))*100)</f>
        <v/>
      </c>
      <c r="R68" s="80"/>
      <c r="S68" s="81"/>
      <c r="T68" s="81"/>
      <c r="U68" s="46" t="str">
        <f>IF(ISERROR(RM800NLM/((R68*60)+S68+(T68/100)))*100,"",(RM800NLM/((R68*60)+S68+(T68/100)))*100)</f>
        <v/>
      </c>
      <c r="V68" s="80"/>
      <c r="W68" s="81"/>
      <c r="X68" s="81"/>
      <c r="Y68" s="46" t="str">
        <f>IF(ISERROR(RM800NLM/((V68*60)+W68+(X68/100)))*100,"",(RM800NLM/((V68*60)+W68+(X68/100)))*100)</f>
        <v/>
      </c>
    </row>
    <row r="69" spans="1:25" hidden="1">
      <c r="A69" s="32" t="s">
        <v>32</v>
      </c>
      <c r="B69" s="166"/>
      <c r="C69" s="167"/>
      <c r="D69" s="167"/>
      <c r="E69" s="168"/>
      <c r="F69" s="166"/>
      <c r="G69" s="167"/>
      <c r="H69" s="167"/>
      <c r="I69" s="168"/>
      <c r="J69" s="166"/>
      <c r="K69" s="167"/>
      <c r="L69" s="167"/>
      <c r="M69" s="168"/>
      <c r="N69" s="166"/>
      <c r="O69" s="167"/>
      <c r="P69" s="167"/>
      <c r="Q69" s="168"/>
      <c r="R69" s="166"/>
      <c r="S69" s="167"/>
      <c r="T69" s="167"/>
      <c r="U69" s="168"/>
      <c r="V69" s="166"/>
      <c r="W69" s="167"/>
      <c r="X69" s="167"/>
      <c r="Y69" s="168"/>
    </row>
    <row r="70" spans="1:25" hidden="1">
      <c r="A70" s="32" t="s">
        <v>33</v>
      </c>
      <c r="B70" s="166"/>
      <c r="C70" s="167"/>
      <c r="D70" s="167"/>
      <c r="E70" s="168"/>
      <c r="F70" s="166"/>
      <c r="G70" s="167"/>
      <c r="H70" s="167"/>
      <c r="I70" s="168"/>
      <c r="J70" s="166"/>
      <c r="K70" s="167"/>
      <c r="L70" s="167"/>
      <c r="M70" s="168"/>
      <c r="N70" s="166"/>
      <c r="O70" s="167"/>
      <c r="P70" s="167"/>
      <c r="Q70" s="168"/>
      <c r="R70" s="166"/>
      <c r="S70" s="167"/>
      <c r="T70" s="167"/>
      <c r="U70" s="168"/>
      <c r="V70" s="166"/>
      <c r="W70" s="167"/>
      <c r="X70" s="167"/>
      <c r="Y70" s="168"/>
    </row>
    <row r="71" spans="1:25" hidden="1">
      <c r="A71" s="32" t="s">
        <v>34</v>
      </c>
      <c r="B71" s="166"/>
      <c r="C71" s="167"/>
      <c r="D71" s="167"/>
      <c r="E71" s="168"/>
      <c r="F71" s="166"/>
      <c r="G71" s="167"/>
      <c r="H71" s="167"/>
      <c r="I71" s="168"/>
      <c r="J71" s="166"/>
      <c r="K71" s="167"/>
      <c r="L71" s="167"/>
      <c r="M71" s="168"/>
      <c r="N71" s="166"/>
      <c r="O71" s="167"/>
      <c r="P71" s="167"/>
      <c r="Q71" s="168"/>
      <c r="R71" s="166"/>
      <c r="S71" s="167"/>
      <c r="T71" s="167"/>
      <c r="U71" s="168"/>
      <c r="V71" s="166"/>
      <c r="W71" s="167"/>
      <c r="X71" s="167"/>
      <c r="Y71" s="168"/>
    </row>
    <row r="72" spans="1:25" hidden="1">
      <c r="A72" s="32" t="s">
        <v>35</v>
      </c>
      <c r="B72" s="166"/>
      <c r="C72" s="167"/>
      <c r="D72" s="167"/>
      <c r="E72" s="168"/>
      <c r="F72" s="166"/>
      <c r="G72" s="167"/>
      <c r="H72" s="167"/>
      <c r="I72" s="168"/>
      <c r="J72" s="166"/>
      <c r="K72" s="167"/>
      <c r="L72" s="167"/>
      <c r="M72" s="168"/>
      <c r="N72" s="166"/>
      <c r="O72" s="167"/>
      <c r="P72" s="167"/>
      <c r="Q72" s="168"/>
      <c r="R72" s="166"/>
      <c r="S72" s="167"/>
      <c r="T72" s="167"/>
      <c r="U72" s="168"/>
      <c r="V72" s="166"/>
      <c r="W72" s="167"/>
      <c r="X72" s="167"/>
      <c r="Y72" s="168"/>
    </row>
    <row r="73" spans="1:25" hidden="1">
      <c r="A73" s="32" t="s">
        <v>36</v>
      </c>
      <c r="B73" s="166"/>
      <c r="C73" s="167"/>
      <c r="D73" s="167"/>
      <c r="E73" s="168"/>
      <c r="F73" s="166"/>
      <c r="G73" s="167"/>
      <c r="H73" s="167"/>
      <c r="I73" s="168"/>
      <c r="J73" s="166"/>
      <c r="K73" s="167"/>
      <c r="L73" s="167"/>
      <c r="M73" s="168"/>
      <c r="N73" s="166"/>
      <c r="O73" s="167"/>
      <c r="P73" s="167"/>
      <c r="Q73" s="168"/>
      <c r="R73" s="166"/>
      <c r="S73" s="167"/>
      <c r="T73" s="167"/>
      <c r="U73" s="168"/>
      <c r="V73" s="166"/>
      <c r="W73" s="167"/>
      <c r="X73" s="167"/>
      <c r="Y73" s="168"/>
    </row>
    <row r="74" spans="1:25" hidden="1">
      <c r="A74" s="32" t="s">
        <v>37</v>
      </c>
      <c r="B74" s="166"/>
      <c r="C74" s="167"/>
      <c r="D74" s="167"/>
      <c r="E74" s="168"/>
      <c r="F74" s="166"/>
      <c r="G74" s="167"/>
      <c r="H74" s="167"/>
      <c r="I74" s="168"/>
      <c r="J74" s="166"/>
      <c r="K74" s="167"/>
      <c r="L74" s="167"/>
      <c r="M74" s="168"/>
      <c r="N74" s="166"/>
      <c r="O74" s="167"/>
      <c r="P74" s="167"/>
      <c r="Q74" s="168"/>
      <c r="R74" s="166"/>
      <c r="S74" s="167"/>
      <c r="T74" s="167"/>
      <c r="U74" s="168"/>
      <c r="V74" s="166"/>
      <c r="W74" s="167"/>
      <c r="X74" s="167"/>
      <c r="Y74" s="168"/>
    </row>
    <row r="75" spans="1:25" hidden="1">
      <c r="A75" s="32" t="s">
        <v>38</v>
      </c>
      <c r="B75" s="166"/>
      <c r="C75" s="167"/>
      <c r="D75" s="167"/>
      <c r="E75" s="168"/>
      <c r="F75" s="166"/>
      <c r="G75" s="167"/>
      <c r="H75" s="167"/>
      <c r="I75" s="168"/>
      <c r="J75" s="166"/>
      <c r="K75" s="167"/>
      <c r="L75" s="167"/>
      <c r="M75" s="168"/>
      <c r="N75" s="166"/>
      <c r="O75" s="167"/>
      <c r="P75" s="167"/>
      <c r="Q75" s="168"/>
      <c r="R75" s="166"/>
      <c r="S75" s="167"/>
      <c r="T75" s="167"/>
      <c r="U75" s="168"/>
      <c r="V75" s="166"/>
      <c r="W75" s="167"/>
      <c r="X75" s="167"/>
      <c r="Y75" s="168"/>
    </row>
    <row r="76" spans="1:25" ht="15" hidden="1" thickBot="1">
      <c r="A76" s="47" t="s">
        <v>39</v>
      </c>
      <c r="B76" s="166"/>
      <c r="C76" s="167"/>
      <c r="D76" s="167"/>
      <c r="E76" s="168"/>
      <c r="F76" s="166"/>
      <c r="G76" s="167"/>
      <c r="H76" s="167"/>
      <c r="I76" s="168"/>
      <c r="J76" s="166"/>
      <c r="K76" s="167"/>
      <c r="L76" s="167"/>
      <c r="M76" s="168"/>
      <c r="N76" s="166"/>
      <c r="O76" s="167"/>
      <c r="P76" s="167"/>
      <c r="Q76" s="168"/>
      <c r="R76" s="166"/>
      <c r="S76" s="167"/>
      <c r="T76" s="167"/>
      <c r="U76" s="168"/>
      <c r="V76" s="166"/>
      <c r="W76" s="167"/>
      <c r="X76" s="167"/>
      <c r="Y76" s="168"/>
    </row>
    <row r="77" spans="1:25" ht="15" thickBot="1">
      <c r="A77" s="83" t="s">
        <v>40</v>
      </c>
      <c r="B77" s="200" t="str">
        <f>IF(ISERROR((4*E47)+E56+E59+E62+E65+(8*E68))/16,"",((4*E47)+E56+E59+E62+E65+(8*E68))/16)</f>
        <v/>
      </c>
      <c r="C77" s="201"/>
      <c r="D77" s="201"/>
      <c r="E77" s="202"/>
      <c r="F77" s="200" t="str">
        <f>IF(ISERROR((4*I47)+I56+I59+I62+I65+(8*I68))/16,"",((4*I47)+I56+I59+I62+I65+(8*I68))/16)</f>
        <v/>
      </c>
      <c r="G77" s="201"/>
      <c r="H77" s="201"/>
      <c r="I77" s="202"/>
      <c r="J77" s="200" t="str">
        <f>IF(ISERROR((4*M47)+M56+M59+M62+M65+(8*M68))/16,"",((4*M47)+M56+M59+M62+M65+(8*M68))/16)</f>
        <v/>
      </c>
      <c r="K77" s="201"/>
      <c r="L77" s="201"/>
      <c r="M77" s="202"/>
      <c r="N77" s="200" t="str">
        <f>IF(ISERROR((4*Q47)+Q56+Q59+Q62+Q65+(8*Q68))/16,"",((4*Q47)+Q56+Q59+Q62+Q65+(8*Q68))/16)</f>
        <v/>
      </c>
      <c r="O77" s="201"/>
      <c r="P77" s="201"/>
      <c r="Q77" s="202"/>
      <c r="R77" s="200" t="str">
        <f>IF(ISERROR((4*U47)+U56+U59+U62+U65+(8*U68))/16,"",((4*U47)+U56+U59+U62+U65+(8*U68))/16)</f>
        <v/>
      </c>
      <c r="S77" s="201"/>
      <c r="T77" s="201"/>
      <c r="U77" s="202"/>
      <c r="V77" s="200" t="str">
        <f>IF(ISERROR((4*Y47)+Y56+Y59+Y62+Y65+(8*Y68))/16,"",((4*Y47)+Y56+Y59+Y62+Y65+(8*Y68))/16)</f>
        <v/>
      </c>
      <c r="W77" s="201"/>
      <c r="X77" s="201"/>
      <c r="Y77" s="202"/>
    </row>
    <row r="78" spans="1:25" hidden="1"/>
    <row r="79" spans="1:25" ht="38.4" hidden="1" customHeight="1" thickBot="1">
      <c r="B79" s="199" t="s">
        <v>47</v>
      </c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</row>
    <row r="80" spans="1:25">
      <c r="A80" s="215" t="s">
        <v>47</v>
      </c>
      <c r="B80" s="217" t="s">
        <v>45</v>
      </c>
      <c r="C80" s="218"/>
      <c r="D80" s="218"/>
      <c r="E80" s="219"/>
      <c r="F80" s="217" t="s">
        <v>46</v>
      </c>
      <c r="G80" s="218"/>
      <c r="H80" s="218"/>
      <c r="I80" s="219"/>
      <c r="J80" s="217" t="s">
        <v>147</v>
      </c>
      <c r="K80" s="218"/>
      <c r="L80" s="218"/>
      <c r="M80" s="219"/>
      <c r="N80" s="217" t="s">
        <v>149</v>
      </c>
      <c r="O80" s="218"/>
      <c r="P80" s="218"/>
      <c r="Q80" s="219"/>
      <c r="R80" s="217" t="s">
        <v>150</v>
      </c>
      <c r="S80" s="218"/>
      <c r="T80" s="218"/>
      <c r="U80" s="219"/>
      <c r="V80" s="217" t="s">
        <v>151</v>
      </c>
      <c r="W80" s="218"/>
      <c r="X80" s="218"/>
      <c r="Y80" s="219"/>
    </row>
    <row r="81" spans="1:25">
      <c r="A81" s="216"/>
      <c r="B81" s="220"/>
      <c r="C81" s="221"/>
      <c r="D81" s="221"/>
      <c r="E81" s="222"/>
      <c r="F81" s="220"/>
      <c r="G81" s="221"/>
      <c r="H81" s="221"/>
      <c r="I81" s="222"/>
      <c r="J81" s="220"/>
      <c r="K81" s="221"/>
      <c r="L81" s="221"/>
      <c r="M81" s="222"/>
      <c r="N81" s="220"/>
      <c r="O81" s="221"/>
      <c r="P81" s="221"/>
      <c r="Q81" s="222"/>
      <c r="R81" s="220"/>
      <c r="S81" s="221"/>
      <c r="T81" s="221"/>
      <c r="U81" s="222"/>
      <c r="V81" s="220"/>
      <c r="W81" s="221"/>
      <c r="X81" s="221"/>
      <c r="Y81" s="222"/>
    </row>
    <row r="82" spans="1:25" hidden="1">
      <c r="A82" s="216"/>
      <c r="B82" s="177" t="e">
        <f>VLOOKUP(B81,DONNEESMI!$A$2:$B$19,2,FALSE)</f>
        <v>#N/A</v>
      </c>
      <c r="C82" s="178"/>
      <c r="D82" s="178"/>
      <c r="E82" s="179"/>
      <c r="F82" s="177" t="e">
        <f>VLOOKUP(F81,DONNEESMI!$A$2:$B$19,2,FALSE)</f>
        <v>#N/A</v>
      </c>
      <c r="G82" s="178"/>
      <c r="H82" s="178"/>
      <c r="I82" s="179"/>
      <c r="J82" s="177" t="e">
        <f>VLOOKUP(J81,DONNEESMI!$A$2:$B$19,2,FALSE)</f>
        <v>#N/A</v>
      </c>
      <c r="K82" s="178"/>
      <c r="L82" s="178"/>
      <c r="M82" s="179"/>
      <c r="N82" s="177" t="e">
        <f>VLOOKUP(N81,DONNEESMI!$A$2:$B$19,2,FALSE)</f>
        <v>#N/A</v>
      </c>
      <c r="O82" s="178"/>
      <c r="P82" s="178"/>
      <c r="Q82" s="179"/>
      <c r="R82" s="177" t="e">
        <f>VLOOKUP(R81,DONNEESMI!$A$2:$B$19,2,FALSE)</f>
        <v>#N/A</v>
      </c>
      <c r="S82" s="178"/>
      <c r="T82" s="178"/>
      <c r="U82" s="179"/>
      <c r="V82" s="177" t="e">
        <f>VLOOKUP(V81,DONNEESMI!$A$2:$B$19,2,FALSE)</f>
        <v>#N/A</v>
      </c>
      <c r="W82" s="178"/>
      <c r="X82" s="178"/>
      <c r="Y82" s="179"/>
    </row>
    <row r="83" spans="1:25">
      <c r="A83" s="216"/>
      <c r="B83" s="30" t="s">
        <v>68</v>
      </c>
      <c r="C83" s="4" t="s">
        <v>69</v>
      </c>
      <c r="D83" s="4" t="s">
        <v>70</v>
      </c>
      <c r="E83" s="31" t="s">
        <v>67</v>
      </c>
      <c r="F83" s="30" t="s">
        <v>68</v>
      </c>
      <c r="G83" s="4" t="s">
        <v>69</v>
      </c>
      <c r="H83" s="4" t="s">
        <v>70</v>
      </c>
      <c r="I83" s="31" t="s">
        <v>67</v>
      </c>
      <c r="J83" s="30" t="s">
        <v>68</v>
      </c>
      <c r="K83" s="4" t="s">
        <v>69</v>
      </c>
      <c r="L83" s="4" t="s">
        <v>70</v>
      </c>
      <c r="M83" s="31" t="s">
        <v>67</v>
      </c>
      <c r="N83" s="30" t="s">
        <v>68</v>
      </c>
      <c r="O83" s="4" t="s">
        <v>69</v>
      </c>
      <c r="P83" s="4" t="s">
        <v>70</v>
      </c>
      <c r="Q83" s="31" t="s">
        <v>67</v>
      </c>
      <c r="R83" s="30" t="s">
        <v>68</v>
      </c>
      <c r="S83" s="4" t="s">
        <v>69</v>
      </c>
      <c r="T83" s="4" t="s">
        <v>70</v>
      </c>
      <c r="U83" s="31" t="s">
        <v>67</v>
      </c>
      <c r="V83" s="30" t="s">
        <v>68</v>
      </c>
      <c r="W83" s="4" t="s">
        <v>69</v>
      </c>
      <c r="X83" s="4" t="s">
        <v>70</v>
      </c>
      <c r="Y83" s="31" t="s">
        <v>67</v>
      </c>
    </row>
    <row r="84" spans="1:25">
      <c r="A84" s="79" t="s">
        <v>30</v>
      </c>
      <c r="B84" s="80"/>
      <c r="C84" s="81"/>
      <c r="D84" s="81"/>
      <c r="E84" s="46" t="str">
        <f>IF(ISERROR(RM4004NM/((B84*60)+C84+(D84/100)))*100,"",(RM4004NM/((B84*60)+C84+(D84/100)))*100)</f>
        <v/>
      </c>
      <c r="F84" s="80"/>
      <c r="G84" s="81"/>
      <c r="H84" s="81"/>
      <c r="I84" s="46" t="str">
        <f>IF(ISERROR(RM4004NM/((F84*60)+G84+(H84/100)))*100,"",(RM4004NM/((F84*60)+G84+(H84/100)))*100)</f>
        <v/>
      </c>
      <c r="J84" s="80"/>
      <c r="K84" s="81"/>
      <c r="L84" s="81"/>
      <c r="M84" s="46" t="str">
        <f>IF(ISERROR(RM4004NM/((J84*60)+K84+(L84/100)))*100,"",(RM4004NM/((J84*60)+K84+(L84/100)))*100)</f>
        <v/>
      </c>
      <c r="N84" s="80"/>
      <c r="O84" s="81"/>
      <c r="P84" s="81"/>
      <c r="Q84" s="46" t="str">
        <f>IF(ISERROR(RM4004NM/((N84*60)+O84+(P84/100)))*100,"",(RM4004NM/((N84*60)+O84+(P84/100)))*100)</f>
        <v/>
      </c>
      <c r="R84" s="80"/>
      <c r="S84" s="81"/>
      <c r="T84" s="81"/>
      <c r="U84" s="46" t="str">
        <f>IF(ISERROR(RM4004NM/((R84*60)+S84+(T84/100)))*100,"",(RM4004NM/((R84*60)+S84+(T84/100)))*100)</f>
        <v/>
      </c>
      <c r="V84" s="80"/>
      <c r="W84" s="81"/>
      <c r="X84" s="81"/>
      <c r="Y84" s="46" t="str">
        <f>IF(ISERROR(RM4004NM/((V84*60)+W84+(X84/100)))*100,"",(RM4004NM/((V84*60)+W84+(X84/100)))*100)</f>
        <v/>
      </c>
    </row>
    <row r="85" spans="1:25" hidden="1">
      <c r="A85" s="32" t="s">
        <v>140</v>
      </c>
      <c r="B85" s="166"/>
      <c r="C85" s="167"/>
      <c r="D85" s="167"/>
      <c r="E85" s="168"/>
      <c r="F85" s="166"/>
      <c r="G85" s="167"/>
      <c r="H85" s="167"/>
      <c r="I85" s="168"/>
      <c r="J85" s="166"/>
      <c r="K85" s="167"/>
      <c r="L85" s="167"/>
      <c r="M85" s="168"/>
      <c r="N85" s="166"/>
      <c r="O85" s="167"/>
      <c r="P85" s="167"/>
      <c r="Q85" s="168"/>
      <c r="R85" s="166"/>
      <c r="S85" s="167"/>
      <c r="T85" s="167"/>
      <c r="U85" s="168"/>
      <c r="V85" s="166"/>
      <c r="W85" s="167"/>
      <c r="X85" s="167"/>
      <c r="Y85" s="168"/>
    </row>
    <row r="86" spans="1:25" hidden="1">
      <c r="A86" s="32" t="s">
        <v>138</v>
      </c>
      <c r="B86" s="166"/>
      <c r="C86" s="167"/>
      <c r="D86" s="167"/>
      <c r="E86" s="168"/>
      <c r="F86" s="166"/>
      <c r="G86" s="167"/>
      <c r="H86" s="167"/>
      <c r="I86" s="168"/>
      <c r="J86" s="166"/>
      <c r="K86" s="167"/>
      <c r="L86" s="167"/>
      <c r="M86" s="168"/>
      <c r="N86" s="166"/>
      <c r="O86" s="167"/>
      <c r="P86" s="167"/>
      <c r="Q86" s="168"/>
      <c r="R86" s="166"/>
      <c r="S86" s="167"/>
      <c r="T86" s="167"/>
      <c r="U86" s="168"/>
      <c r="V86" s="166"/>
      <c r="W86" s="167"/>
      <c r="X86" s="167"/>
      <c r="Y86" s="168"/>
    </row>
    <row r="87" spans="1:25" hidden="1">
      <c r="A87" s="32" t="s">
        <v>139</v>
      </c>
      <c r="B87" s="166"/>
      <c r="C87" s="167"/>
      <c r="D87" s="167"/>
      <c r="E87" s="168"/>
      <c r="F87" s="166"/>
      <c r="G87" s="167"/>
      <c r="H87" s="167"/>
      <c r="I87" s="168"/>
      <c r="J87" s="166"/>
      <c r="K87" s="167"/>
      <c r="L87" s="167"/>
      <c r="M87" s="168"/>
      <c r="N87" s="166"/>
      <c r="O87" s="167"/>
      <c r="P87" s="167"/>
      <c r="Q87" s="168"/>
      <c r="R87" s="166"/>
      <c r="S87" s="167"/>
      <c r="T87" s="167"/>
      <c r="U87" s="168"/>
      <c r="V87" s="166"/>
      <c r="W87" s="167"/>
      <c r="X87" s="167"/>
      <c r="Y87" s="168"/>
    </row>
    <row r="88" spans="1:25" hidden="1">
      <c r="A88" s="32" t="s">
        <v>141</v>
      </c>
      <c r="B88" s="166"/>
      <c r="C88" s="167"/>
      <c r="D88" s="167"/>
      <c r="E88" s="168"/>
      <c r="F88" s="166"/>
      <c r="G88" s="167"/>
      <c r="H88" s="167"/>
      <c r="I88" s="168"/>
      <c r="J88" s="166"/>
      <c r="K88" s="167"/>
      <c r="L88" s="167"/>
      <c r="M88" s="168"/>
      <c r="N88" s="166"/>
      <c r="O88" s="167"/>
      <c r="P88" s="167"/>
      <c r="Q88" s="168"/>
      <c r="R88" s="166"/>
      <c r="S88" s="167"/>
      <c r="T88" s="167"/>
      <c r="U88" s="168"/>
      <c r="V88" s="166"/>
      <c r="W88" s="167"/>
      <c r="X88" s="167"/>
      <c r="Y88" s="168"/>
    </row>
    <row r="89" spans="1:25" hidden="1">
      <c r="A89" s="32" t="s">
        <v>142</v>
      </c>
      <c r="B89" s="166"/>
      <c r="C89" s="167"/>
      <c r="D89" s="167"/>
      <c r="E89" s="168"/>
      <c r="F89" s="166"/>
      <c r="G89" s="167"/>
      <c r="H89" s="167"/>
      <c r="I89" s="168"/>
      <c r="J89" s="166"/>
      <c r="K89" s="167"/>
      <c r="L89" s="167"/>
      <c r="M89" s="168"/>
      <c r="N89" s="166"/>
      <c r="O89" s="167"/>
      <c r="P89" s="167"/>
      <c r="Q89" s="168"/>
      <c r="R89" s="166"/>
      <c r="S89" s="167"/>
      <c r="T89" s="167"/>
      <c r="U89" s="168"/>
      <c r="V89" s="166"/>
      <c r="W89" s="167"/>
      <c r="X89" s="167"/>
      <c r="Y89" s="168"/>
    </row>
    <row r="90" spans="1:25" hidden="1">
      <c r="A90" s="32" t="s">
        <v>143</v>
      </c>
      <c r="B90" s="166"/>
      <c r="C90" s="167"/>
      <c r="D90" s="167"/>
      <c r="E90" s="168"/>
      <c r="F90" s="166"/>
      <c r="G90" s="167"/>
      <c r="H90" s="167"/>
      <c r="I90" s="168"/>
      <c r="J90" s="166"/>
      <c r="K90" s="167"/>
      <c r="L90" s="167"/>
      <c r="M90" s="168"/>
      <c r="N90" s="166"/>
      <c r="O90" s="167"/>
      <c r="P90" s="167"/>
      <c r="Q90" s="168"/>
      <c r="R90" s="166"/>
      <c r="S90" s="167"/>
      <c r="T90" s="167"/>
      <c r="U90" s="168"/>
      <c r="V90" s="166"/>
      <c r="W90" s="167"/>
      <c r="X90" s="167"/>
      <c r="Y90" s="168"/>
    </row>
    <row r="91" spans="1:25" hidden="1">
      <c r="A91" s="32" t="s">
        <v>144</v>
      </c>
      <c r="B91" s="166"/>
      <c r="C91" s="167"/>
      <c r="D91" s="167"/>
      <c r="E91" s="168"/>
      <c r="F91" s="166"/>
      <c r="G91" s="167"/>
      <c r="H91" s="167"/>
      <c r="I91" s="168"/>
      <c r="J91" s="166"/>
      <c r="K91" s="167"/>
      <c r="L91" s="167"/>
      <c r="M91" s="168"/>
      <c r="N91" s="166"/>
      <c r="O91" s="167"/>
      <c r="P91" s="167"/>
      <c r="Q91" s="168"/>
      <c r="R91" s="166"/>
      <c r="S91" s="167"/>
      <c r="T91" s="167"/>
      <c r="U91" s="168"/>
      <c r="V91" s="166"/>
      <c r="W91" s="167"/>
      <c r="X91" s="167"/>
      <c r="Y91" s="168"/>
    </row>
    <row r="92" spans="1:25" hidden="1">
      <c r="A92" s="32" t="s">
        <v>145</v>
      </c>
      <c r="B92" s="166"/>
      <c r="C92" s="167"/>
      <c r="D92" s="167"/>
      <c r="E92" s="168"/>
      <c r="F92" s="166"/>
      <c r="G92" s="167"/>
      <c r="H92" s="167"/>
      <c r="I92" s="168"/>
      <c r="J92" s="166"/>
      <c r="K92" s="167"/>
      <c r="L92" s="167"/>
      <c r="M92" s="168"/>
      <c r="N92" s="166"/>
      <c r="O92" s="167"/>
      <c r="P92" s="167"/>
      <c r="Q92" s="168"/>
      <c r="R92" s="166"/>
      <c r="S92" s="167"/>
      <c r="T92" s="167"/>
      <c r="U92" s="168"/>
      <c r="V92" s="166"/>
      <c r="W92" s="167"/>
      <c r="X92" s="167"/>
      <c r="Y92" s="168"/>
    </row>
    <row r="93" spans="1:25">
      <c r="A93" s="82" t="s">
        <v>71</v>
      </c>
      <c r="B93" s="80"/>
      <c r="C93" s="81"/>
      <c r="D93" s="81"/>
      <c r="E93" s="46" t="str">
        <f>IF(ISERROR(RM100PM/((B93*60)+C93+(D93/100)))*100,"",(RM100PM/((B93*60)+C93+(D93/100)))*100)</f>
        <v/>
      </c>
      <c r="F93" s="80"/>
      <c r="G93" s="81"/>
      <c r="H93" s="81"/>
      <c r="I93" s="46" t="str">
        <f>IF(ISERROR(RM100PM/((F93*60)+G93+(H93/100)))*100,"",(RM100PM/((F93*60)+G93+(H93/100)))*100)</f>
        <v/>
      </c>
      <c r="J93" s="80"/>
      <c r="K93" s="81"/>
      <c r="L93" s="81"/>
      <c r="M93" s="46" t="str">
        <f>IF(ISERROR(RM100PM/((J93*60)+K93+(L93/100)))*100,"",(RM100PM/((J93*60)+K93+(L93/100)))*100)</f>
        <v/>
      </c>
      <c r="N93" s="80"/>
      <c r="O93" s="81"/>
      <c r="P93" s="81"/>
      <c r="Q93" s="46" t="str">
        <f>IF(ISERROR(RM100PM/((N93*60)+O93+(P93/100)))*100,"",(RM100PM/((N93*60)+O93+(P93/100)))*100)</f>
        <v/>
      </c>
      <c r="R93" s="80"/>
      <c r="S93" s="81"/>
      <c r="T93" s="81"/>
      <c r="U93" s="46" t="str">
        <f>IF(ISERROR(RM100PM/((R93*60)+S93+(T93/100)))*100,"",(RM100PM/((R93*60)+S93+(T93/100)))*100)</f>
        <v/>
      </c>
      <c r="V93" s="80"/>
      <c r="W93" s="81"/>
      <c r="X93" s="81"/>
      <c r="Y93" s="46" t="str">
        <f>IF(ISERROR(RM100PM/((V93*60)+W93+(X93/100)))*100,"",(RM100PM/((V93*60)+W93+(X93/100)))*100)</f>
        <v/>
      </c>
    </row>
    <row r="94" spans="1:25" hidden="1">
      <c r="A94" s="32" t="s">
        <v>79</v>
      </c>
      <c r="B94" s="166"/>
      <c r="C94" s="167"/>
      <c r="D94" s="167"/>
      <c r="E94" s="168"/>
      <c r="F94" s="166"/>
      <c r="G94" s="167"/>
      <c r="H94" s="167"/>
      <c r="I94" s="168"/>
      <c r="J94" s="166"/>
      <c r="K94" s="167"/>
      <c r="L94" s="167"/>
      <c r="M94" s="168"/>
      <c r="N94" s="166"/>
      <c r="O94" s="167"/>
      <c r="P94" s="167"/>
      <c r="Q94" s="168"/>
      <c r="R94" s="166"/>
      <c r="S94" s="167"/>
      <c r="T94" s="167"/>
      <c r="U94" s="168"/>
      <c r="V94" s="166"/>
      <c r="W94" s="167"/>
      <c r="X94" s="167"/>
      <c r="Y94" s="168"/>
    </row>
    <row r="95" spans="1:25" hidden="1">
      <c r="A95" s="32" t="s">
        <v>80</v>
      </c>
      <c r="B95" s="166"/>
      <c r="C95" s="167"/>
      <c r="D95" s="167"/>
      <c r="E95" s="168"/>
      <c r="F95" s="166"/>
      <c r="G95" s="167"/>
      <c r="H95" s="167"/>
      <c r="I95" s="168"/>
      <c r="J95" s="166"/>
      <c r="K95" s="167"/>
      <c r="L95" s="167"/>
      <c r="M95" s="168"/>
      <c r="N95" s="166"/>
      <c r="O95" s="167"/>
      <c r="P95" s="167"/>
      <c r="Q95" s="168"/>
      <c r="R95" s="166"/>
      <c r="S95" s="167"/>
      <c r="T95" s="167"/>
      <c r="U95" s="168"/>
      <c r="V95" s="166"/>
      <c r="W95" s="167"/>
      <c r="X95" s="167"/>
      <c r="Y95" s="168"/>
    </row>
    <row r="96" spans="1:25">
      <c r="A96" s="82" t="s">
        <v>72</v>
      </c>
      <c r="B96" s="80"/>
      <c r="C96" s="81"/>
      <c r="D96" s="81"/>
      <c r="E96" s="46" t="str">
        <f>IF(ISERROR(RM100DM/((B96*60)+C96+(D96/100)))*100,"",(RM100DM/((B96*60)+C96+(D96/100)))*100)</f>
        <v/>
      </c>
      <c r="F96" s="80"/>
      <c r="G96" s="81"/>
      <c r="H96" s="81"/>
      <c r="I96" s="46" t="str">
        <f>IF(ISERROR(RM100DM/((F96*60)+G96+(H96/100)))*100,"",(RM100DM/((F96*60)+G96+(H96/100)))*100)</f>
        <v/>
      </c>
      <c r="J96" s="80"/>
      <c r="K96" s="81"/>
      <c r="L96" s="81"/>
      <c r="M96" s="46" t="str">
        <f>IF(ISERROR(RM100DM/((J96*60)+K96+(L96/100)))*100,"",(RM100DM/((J96*60)+K96+(L96/100)))*100)</f>
        <v/>
      </c>
      <c r="N96" s="80"/>
      <c r="O96" s="81"/>
      <c r="P96" s="81"/>
      <c r="Q96" s="46" t="str">
        <f>IF(ISERROR(RM100DM/((N96*60)+O96+(P96/100)))*100,"",(RM100DM/((N96*60)+O96+(P96/100)))*100)</f>
        <v/>
      </c>
      <c r="R96" s="80"/>
      <c r="S96" s="81"/>
      <c r="T96" s="81"/>
      <c r="U96" s="46" t="str">
        <f>IF(ISERROR(RM100DM/((R96*60)+S96+(T96/100)))*100,"",(RM100DM/((R96*60)+S96+(T96/100)))*100)</f>
        <v/>
      </c>
      <c r="V96" s="80"/>
      <c r="W96" s="81"/>
      <c r="X96" s="81"/>
      <c r="Y96" s="46" t="str">
        <f>IF(ISERROR(RM100DM/((V96*60)+W96+(X96/100)))*100,"",(RM100DM/((V96*60)+W96+(X96/100)))*100)</f>
        <v/>
      </c>
    </row>
    <row r="97" spans="1:25" hidden="1">
      <c r="A97" s="32" t="s">
        <v>75</v>
      </c>
      <c r="B97" s="166"/>
      <c r="C97" s="167"/>
      <c r="D97" s="167"/>
      <c r="E97" s="168"/>
      <c r="F97" s="166"/>
      <c r="G97" s="167"/>
      <c r="H97" s="167"/>
      <c r="I97" s="168"/>
      <c r="J97" s="166"/>
      <c r="K97" s="167"/>
      <c r="L97" s="167"/>
      <c r="M97" s="168"/>
      <c r="N97" s="166"/>
      <c r="O97" s="167"/>
      <c r="P97" s="167"/>
      <c r="Q97" s="168"/>
      <c r="R97" s="166"/>
      <c r="S97" s="167"/>
      <c r="T97" s="167"/>
      <c r="U97" s="168"/>
      <c r="V97" s="166"/>
      <c r="W97" s="167"/>
      <c r="X97" s="167"/>
      <c r="Y97" s="168"/>
    </row>
    <row r="98" spans="1:25" hidden="1">
      <c r="A98" s="32" t="s">
        <v>76</v>
      </c>
      <c r="B98" s="166"/>
      <c r="C98" s="167"/>
      <c r="D98" s="167"/>
      <c r="E98" s="168"/>
      <c r="F98" s="166"/>
      <c r="G98" s="167"/>
      <c r="H98" s="167"/>
      <c r="I98" s="168"/>
      <c r="J98" s="166"/>
      <c r="K98" s="167"/>
      <c r="L98" s="167"/>
      <c r="M98" s="168"/>
      <c r="N98" s="166"/>
      <c r="O98" s="167"/>
      <c r="P98" s="167"/>
      <c r="Q98" s="168"/>
      <c r="R98" s="166"/>
      <c r="S98" s="167"/>
      <c r="T98" s="167"/>
      <c r="U98" s="168"/>
      <c r="V98" s="166"/>
      <c r="W98" s="167"/>
      <c r="X98" s="167"/>
      <c r="Y98" s="168"/>
    </row>
    <row r="99" spans="1:25">
      <c r="A99" s="82" t="s">
        <v>73</v>
      </c>
      <c r="B99" s="80"/>
      <c r="C99" s="81"/>
      <c r="D99" s="81"/>
      <c r="E99" s="46" t="str">
        <f>IF(ISERROR(RM100BM/((B99*60)+C99+(D99/100)))*100,"",(RM100BM/((B99*60)+C99+(D99/100)))*100)</f>
        <v/>
      </c>
      <c r="F99" s="80"/>
      <c r="G99" s="81"/>
      <c r="H99" s="81"/>
      <c r="I99" s="46" t="str">
        <f>IF(ISERROR(RM100BM/((F99*60)+G99+(H99/100)))*100,"",(RM100BM/((F99*60)+G99+(H99/100)))*100)</f>
        <v/>
      </c>
      <c r="J99" s="80"/>
      <c r="K99" s="81"/>
      <c r="L99" s="81"/>
      <c r="M99" s="46" t="str">
        <f>IF(ISERROR(RM100BM/((J99*60)+K99+(L99/100)))*100,"",(RM100BM/((J99*60)+K99+(L99/100)))*100)</f>
        <v/>
      </c>
      <c r="N99" s="80"/>
      <c r="O99" s="81"/>
      <c r="P99" s="81"/>
      <c r="Q99" s="46" t="str">
        <f>IF(ISERROR(RM100BM/((N99*60)+O99+(P99/100)))*100,"",(RM100BM/((N99*60)+O99+(P99/100)))*100)</f>
        <v/>
      </c>
      <c r="R99" s="80"/>
      <c r="S99" s="81"/>
      <c r="T99" s="81"/>
      <c r="U99" s="46" t="str">
        <f>IF(ISERROR(RM100BM/((R99*60)+S99+(T99/100)))*100,"",(RM100BM/((R99*60)+S99+(T99/100)))*100)</f>
        <v/>
      </c>
      <c r="V99" s="80"/>
      <c r="W99" s="81"/>
      <c r="X99" s="81"/>
      <c r="Y99" s="46" t="str">
        <f>IF(ISERROR(RM100BM/((V99*60)+W99+(X99/100)))*100,"",(RM100BM/((V99*60)+W99+(X99/100)))*100)</f>
        <v/>
      </c>
    </row>
    <row r="100" spans="1:25" hidden="1">
      <c r="A100" s="32" t="s">
        <v>77</v>
      </c>
      <c r="B100" s="166"/>
      <c r="C100" s="167"/>
      <c r="D100" s="167"/>
      <c r="E100" s="168"/>
      <c r="F100" s="166"/>
      <c r="G100" s="167"/>
      <c r="H100" s="167"/>
      <c r="I100" s="168"/>
      <c r="J100" s="166"/>
      <c r="K100" s="167"/>
      <c r="L100" s="167"/>
      <c r="M100" s="168"/>
      <c r="N100" s="166"/>
      <c r="O100" s="167"/>
      <c r="P100" s="167"/>
      <c r="Q100" s="168"/>
      <c r="R100" s="166"/>
      <c r="S100" s="167"/>
      <c r="T100" s="167"/>
      <c r="U100" s="168"/>
      <c r="V100" s="166"/>
      <c r="W100" s="167"/>
      <c r="X100" s="167"/>
      <c r="Y100" s="168"/>
    </row>
    <row r="101" spans="1:25" hidden="1">
      <c r="A101" s="32" t="s">
        <v>78</v>
      </c>
      <c r="B101" s="166"/>
      <c r="C101" s="167"/>
      <c r="D101" s="167"/>
      <c r="E101" s="168"/>
      <c r="F101" s="166"/>
      <c r="G101" s="167"/>
      <c r="H101" s="167"/>
      <c r="I101" s="168"/>
      <c r="J101" s="166"/>
      <c r="K101" s="167"/>
      <c r="L101" s="167"/>
      <c r="M101" s="168"/>
      <c r="N101" s="166"/>
      <c r="O101" s="167"/>
      <c r="P101" s="167"/>
      <c r="Q101" s="168"/>
      <c r="R101" s="166"/>
      <c r="S101" s="167"/>
      <c r="T101" s="167"/>
      <c r="U101" s="168"/>
      <c r="V101" s="166"/>
      <c r="W101" s="167"/>
      <c r="X101" s="167"/>
      <c r="Y101" s="168"/>
    </row>
    <row r="102" spans="1:25">
      <c r="A102" s="82" t="s">
        <v>31</v>
      </c>
      <c r="B102" s="80"/>
      <c r="C102" s="81"/>
      <c r="D102" s="81"/>
      <c r="E102" s="46" t="str">
        <f>IF(ISERROR(RM100NLM/((B102*60)+C102+(D102/100)))*100,"",(RM100NLM/((B102*60)+C102+(D102/100)))*100)</f>
        <v/>
      </c>
      <c r="F102" s="80"/>
      <c r="G102" s="81"/>
      <c r="H102" s="81"/>
      <c r="I102" s="46" t="str">
        <f>IF(ISERROR(RM100NLM/((F102*60)+G102+(H102/100)))*100,"",(RM100NLM/((F102*60)+G102+(H102/100)))*100)</f>
        <v/>
      </c>
      <c r="J102" s="80"/>
      <c r="K102" s="81"/>
      <c r="L102" s="81"/>
      <c r="M102" s="46" t="str">
        <f>IF(ISERROR(RM100NLM/((J102*60)+K102+(L102/100)))*100,"",(RM100NLM/((J102*60)+K102+(L102/100)))*100)</f>
        <v/>
      </c>
      <c r="N102" s="80"/>
      <c r="O102" s="81"/>
      <c r="P102" s="81"/>
      <c r="Q102" s="46" t="str">
        <f>IF(ISERROR(RM100NLM/((N102*60)+O102+(P102/100)))*100,"",(RM100NLM/((N102*60)+O102+(P102/100)))*100)</f>
        <v/>
      </c>
      <c r="R102" s="80"/>
      <c r="S102" s="81"/>
      <c r="T102" s="81"/>
      <c r="U102" s="46" t="str">
        <f>IF(ISERROR(RM100NLM/((R102*60)+S102+(T102/100)))*100,"",(RM100NLM/((R102*60)+S102+(T102/100)))*100)</f>
        <v/>
      </c>
      <c r="V102" s="80"/>
      <c r="W102" s="81"/>
      <c r="X102" s="81"/>
      <c r="Y102" s="46" t="str">
        <f>IF(ISERROR(RM100NLM/((V102*60)+W102+(X102/100)))*100,"",(RM100NLM/((V102*60)+W102+(X102/100)))*100)</f>
        <v/>
      </c>
    </row>
    <row r="103" spans="1:25" hidden="1">
      <c r="A103" s="32" t="s">
        <v>81</v>
      </c>
      <c r="B103" s="166"/>
      <c r="C103" s="167"/>
      <c r="D103" s="167"/>
      <c r="E103" s="168"/>
      <c r="F103" s="166"/>
      <c r="G103" s="167"/>
      <c r="H103" s="167"/>
      <c r="I103" s="168"/>
      <c r="J103" s="166"/>
      <c r="K103" s="167"/>
      <c r="L103" s="167"/>
      <c r="M103" s="168"/>
      <c r="N103" s="166"/>
      <c r="O103" s="167"/>
      <c r="P103" s="167"/>
      <c r="Q103" s="168"/>
      <c r="R103" s="166"/>
      <c r="S103" s="167"/>
      <c r="T103" s="167"/>
      <c r="U103" s="168"/>
      <c r="V103" s="166"/>
      <c r="W103" s="167"/>
      <c r="X103" s="167"/>
      <c r="Y103" s="168"/>
    </row>
    <row r="104" spans="1:25" hidden="1">
      <c r="A104" s="32" t="s">
        <v>82</v>
      </c>
      <c r="B104" s="166"/>
      <c r="C104" s="167"/>
      <c r="D104" s="167"/>
      <c r="E104" s="168"/>
      <c r="F104" s="166"/>
      <c r="G104" s="167"/>
      <c r="H104" s="167"/>
      <c r="I104" s="168"/>
      <c r="J104" s="166"/>
      <c r="K104" s="167"/>
      <c r="L104" s="167"/>
      <c r="M104" s="168"/>
      <c r="N104" s="166"/>
      <c r="O104" s="167"/>
      <c r="P104" s="167"/>
      <c r="Q104" s="168"/>
      <c r="R104" s="166"/>
      <c r="S104" s="167"/>
      <c r="T104" s="167"/>
      <c r="U104" s="168"/>
      <c r="V104" s="166"/>
      <c r="W104" s="167"/>
      <c r="X104" s="167"/>
      <c r="Y104" s="168"/>
    </row>
    <row r="105" spans="1:25" ht="15" thickBot="1">
      <c r="A105" s="82" t="s">
        <v>74</v>
      </c>
      <c r="B105" s="80"/>
      <c r="C105" s="81"/>
      <c r="D105" s="81"/>
      <c r="E105" s="46" t="str">
        <f>IF(ISERROR(RM800NLM/((B105*60)+C105+(D105/100)))*100,"",(RM800NLM/((B105*60)+C105+(D105/100)))*100)</f>
        <v/>
      </c>
      <c r="F105" s="80"/>
      <c r="G105" s="81"/>
      <c r="H105" s="81"/>
      <c r="I105" s="46" t="str">
        <f>IF(ISERROR(RM800NLM/((F105*60)+G105+(H105/100)))*100,"",(RM800NLM/((F105*60)+G105+(H105/100)))*100)</f>
        <v/>
      </c>
      <c r="J105" s="80"/>
      <c r="K105" s="81"/>
      <c r="L105" s="81"/>
      <c r="M105" s="46" t="str">
        <f>IF(ISERROR(RM800NLM/((J105*60)+K105+(L105/100)))*100,"",(RM800NLM/((J105*60)+K105+(L105/100)))*100)</f>
        <v/>
      </c>
      <c r="N105" s="80"/>
      <c r="O105" s="81"/>
      <c r="P105" s="81"/>
      <c r="Q105" s="46" t="str">
        <f>IF(ISERROR(RM800NLM/((N105*60)+O105+(P105/100)))*100,"",(RM800NLM/((N105*60)+O105+(P105/100)))*100)</f>
        <v/>
      </c>
      <c r="R105" s="80"/>
      <c r="S105" s="81"/>
      <c r="T105" s="81"/>
      <c r="U105" s="46" t="str">
        <f>IF(ISERROR(RM800NLM/((R105*60)+S105+(T105/100)))*100,"",(RM800NLM/((R105*60)+S105+(T105/100)))*100)</f>
        <v/>
      </c>
      <c r="V105" s="80"/>
      <c r="W105" s="81"/>
      <c r="X105" s="81"/>
      <c r="Y105" s="46" t="str">
        <f>IF(ISERROR(RM800NLM/((V105*60)+W105+(X105/100)))*100,"",(RM800NLM/((V105*60)+W105+(X105/100)))*100)</f>
        <v/>
      </c>
    </row>
    <row r="106" spans="1:25" hidden="1">
      <c r="A106" s="32" t="s">
        <v>32</v>
      </c>
      <c r="B106" s="166"/>
      <c r="C106" s="167"/>
      <c r="D106" s="167"/>
      <c r="E106" s="168"/>
      <c r="F106" s="166"/>
      <c r="G106" s="167"/>
      <c r="H106" s="167"/>
      <c r="I106" s="168"/>
      <c r="J106" s="166"/>
      <c r="K106" s="167"/>
      <c r="L106" s="167"/>
      <c r="M106" s="168"/>
      <c r="N106" s="166"/>
      <c r="O106" s="167"/>
      <c r="P106" s="167"/>
      <c r="Q106" s="168"/>
      <c r="R106" s="166"/>
      <c r="S106" s="167"/>
      <c r="T106" s="167"/>
      <c r="U106" s="168"/>
      <c r="V106" s="166"/>
      <c r="W106" s="167"/>
      <c r="X106" s="167"/>
      <c r="Y106" s="168"/>
    </row>
    <row r="107" spans="1:25" hidden="1">
      <c r="A107" s="32" t="s">
        <v>33</v>
      </c>
      <c r="B107" s="166"/>
      <c r="C107" s="167"/>
      <c r="D107" s="167"/>
      <c r="E107" s="168"/>
      <c r="F107" s="166"/>
      <c r="G107" s="167"/>
      <c r="H107" s="167"/>
      <c r="I107" s="168"/>
      <c r="J107" s="166"/>
      <c r="K107" s="167"/>
      <c r="L107" s="167"/>
      <c r="M107" s="168"/>
      <c r="N107" s="166"/>
      <c r="O107" s="167"/>
      <c r="P107" s="167"/>
      <c r="Q107" s="168"/>
      <c r="R107" s="166"/>
      <c r="S107" s="167"/>
      <c r="T107" s="167"/>
      <c r="U107" s="168"/>
      <c r="V107" s="166"/>
      <c r="W107" s="167"/>
      <c r="X107" s="167"/>
      <c r="Y107" s="168"/>
    </row>
    <row r="108" spans="1:25" hidden="1">
      <c r="A108" s="32" t="s">
        <v>34</v>
      </c>
      <c r="B108" s="166"/>
      <c r="C108" s="167"/>
      <c r="D108" s="167"/>
      <c r="E108" s="168"/>
      <c r="F108" s="166"/>
      <c r="G108" s="167"/>
      <c r="H108" s="167"/>
      <c r="I108" s="168"/>
      <c r="J108" s="166"/>
      <c r="K108" s="167"/>
      <c r="L108" s="167"/>
      <c r="M108" s="168"/>
      <c r="N108" s="166"/>
      <c r="O108" s="167"/>
      <c r="P108" s="167"/>
      <c r="Q108" s="168"/>
      <c r="R108" s="166"/>
      <c r="S108" s="167"/>
      <c r="T108" s="167"/>
      <c r="U108" s="168"/>
      <c r="V108" s="166"/>
      <c r="W108" s="167"/>
      <c r="X108" s="167"/>
      <c r="Y108" s="168"/>
    </row>
    <row r="109" spans="1:25" hidden="1">
      <c r="A109" s="32" t="s">
        <v>35</v>
      </c>
      <c r="B109" s="166"/>
      <c r="C109" s="167"/>
      <c r="D109" s="167"/>
      <c r="E109" s="168"/>
      <c r="F109" s="166"/>
      <c r="G109" s="167"/>
      <c r="H109" s="167"/>
      <c r="I109" s="168"/>
      <c r="J109" s="166"/>
      <c r="K109" s="167"/>
      <c r="L109" s="167"/>
      <c r="M109" s="168"/>
      <c r="N109" s="166"/>
      <c r="O109" s="167"/>
      <c r="P109" s="167"/>
      <c r="Q109" s="168"/>
      <c r="R109" s="166"/>
      <c r="S109" s="167"/>
      <c r="T109" s="167"/>
      <c r="U109" s="168"/>
      <c r="V109" s="166"/>
      <c r="W109" s="167"/>
      <c r="X109" s="167"/>
      <c r="Y109" s="168"/>
    </row>
    <row r="110" spans="1:25" hidden="1">
      <c r="A110" s="32" t="s">
        <v>36</v>
      </c>
      <c r="B110" s="166"/>
      <c r="C110" s="167"/>
      <c r="D110" s="167"/>
      <c r="E110" s="168"/>
      <c r="F110" s="166"/>
      <c r="G110" s="167"/>
      <c r="H110" s="167"/>
      <c r="I110" s="168"/>
      <c r="J110" s="166"/>
      <c r="K110" s="167"/>
      <c r="L110" s="167"/>
      <c r="M110" s="168"/>
      <c r="N110" s="166"/>
      <c r="O110" s="167"/>
      <c r="P110" s="167"/>
      <c r="Q110" s="168"/>
      <c r="R110" s="166"/>
      <c r="S110" s="167"/>
      <c r="T110" s="167"/>
      <c r="U110" s="168"/>
      <c r="V110" s="166"/>
      <c r="W110" s="167"/>
      <c r="X110" s="167"/>
      <c r="Y110" s="168"/>
    </row>
    <row r="111" spans="1:25" hidden="1">
      <c r="A111" s="32" t="s">
        <v>37</v>
      </c>
      <c r="B111" s="166"/>
      <c r="C111" s="167"/>
      <c r="D111" s="167"/>
      <c r="E111" s="168"/>
      <c r="F111" s="166"/>
      <c r="G111" s="167"/>
      <c r="H111" s="167"/>
      <c r="I111" s="168"/>
      <c r="J111" s="166"/>
      <c r="K111" s="167"/>
      <c r="L111" s="167"/>
      <c r="M111" s="168"/>
      <c r="N111" s="166"/>
      <c r="O111" s="167"/>
      <c r="P111" s="167"/>
      <c r="Q111" s="168"/>
      <c r="R111" s="166"/>
      <c r="S111" s="167"/>
      <c r="T111" s="167"/>
      <c r="U111" s="168"/>
      <c r="V111" s="166"/>
      <c r="W111" s="167"/>
      <c r="X111" s="167"/>
      <c r="Y111" s="168"/>
    </row>
    <row r="112" spans="1:25" hidden="1">
      <c r="A112" s="32" t="s">
        <v>38</v>
      </c>
      <c r="B112" s="166"/>
      <c r="C112" s="167"/>
      <c r="D112" s="167"/>
      <c r="E112" s="168"/>
      <c r="F112" s="166"/>
      <c r="G112" s="167"/>
      <c r="H112" s="167"/>
      <c r="I112" s="168"/>
      <c r="J112" s="166"/>
      <c r="K112" s="167"/>
      <c r="L112" s="167"/>
      <c r="M112" s="168"/>
      <c r="N112" s="166"/>
      <c r="O112" s="167"/>
      <c r="P112" s="167"/>
      <c r="Q112" s="168"/>
      <c r="R112" s="166"/>
      <c r="S112" s="167"/>
      <c r="T112" s="167"/>
      <c r="U112" s="168"/>
      <c r="V112" s="166"/>
      <c r="W112" s="167"/>
      <c r="X112" s="167"/>
      <c r="Y112" s="168"/>
    </row>
    <row r="113" spans="1:25" ht="15" hidden="1" thickBot="1">
      <c r="A113" s="47" t="s">
        <v>39</v>
      </c>
      <c r="B113" s="166"/>
      <c r="C113" s="167"/>
      <c r="D113" s="167"/>
      <c r="E113" s="168"/>
      <c r="F113" s="166"/>
      <c r="G113" s="167"/>
      <c r="H113" s="167"/>
      <c r="I113" s="168"/>
      <c r="J113" s="166"/>
      <c r="K113" s="167"/>
      <c r="L113" s="167"/>
      <c r="M113" s="168"/>
      <c r="N113" s="166"/>
      <c r="O113" s="167"/>
      <c r="P113" s="167"/>
      <c r="Q113" s="168"/>
      <c r="R113" s="166"/>
      <c r="S113" s="167"/>
      <c r="T113" s="167"/>
      <c r="U113" s="168"/>
      <c r="V113" s="166"/>
      <c r="W113" s="167"/>
      <c r="X113" s="167"/>
      <c r="Y113" s="168"/>
    </row>
    <row r="114" spans="1:25" ht="15" thickBot="1">
      <c r="A114" s="83" t="s">
        <v>40</v>
      </c>
      <c r="B114" s="200" t="str">
        <f>IF(ISERROR((4*E84)+E93+E96+E99+E102+(8*E105))/16,"",((4*E84)+E93+E96+E99+E102+(8*E105))/16)</f>
        <v/>
      </c>
      <c r="C114" s="201"/>
      <c r="D114" s="201"/>
      <c r="E114" s="202"/>
      <c r="F114" s="200" t="str">
        <f>IF(ISERROR((4*I84)+I93+I96+I99+I102+(8*I105))/16,"",((4*I84)+I93+I96+I99+I102+(8*I105))/16)</f>
        <v/>
      </c>
      <c r="G114" s="201"/>
      <c r="H114" s="201"/>
      <c r="I114" s="202"/>
      <c r="J114" s="200" t="str">
        <f>IF(ISERROR((4*M84)+M93+M96+M99+M102+(8*M105))/16,"",((4*M84)+M93+M96+M99+M102+(8*M105))/16)</f>
        <v/>
      </c>
      <c r="K114" s="201"/>
      <c r="L114" s="201"/>
      <c r="M114" s="202"/>
      <c r="N114" s="200" t="str">
        <f>IF(ISERROR((4*Q84)+Q93+Q96+Q99+Q102+(8*Q105))/16,"",((4*Q84)+Q93+Q96+Q99+Q102+(8*Q105))/16)</f>
        <v/>
      </c>
      <c r="O114" s="201"/>
      <c r="P114" s="201"/>
      <c r="Q114" s="202"/>
      <c r="R114" s="200" t="str">
        <f>IF(ISERROR((4*U84)+U93+U96+U99+U102+(8*U105))/16,"",((4*U84)+U93+U96+U99+U102+(8*U105))/16)</f>
        <v/>
      </c>
      <c r="S114" s="201"/>
      <c r="T114" s="201"/>
      <c r="U114" s="202"/>
      <c r="V114" s="200" t="str">
        <f>IF(ISERROR((4*Y84)+Y93+Y96+Y99+Y102+(8*Y105))/16,"",((4*Y84)+Y93+Y96+Y99+Y102+(8*Y105))/16)</f>
        <v/>
      </c>
      <c r="W114" s="201"/>
      <c r="X114" s="201"/>
      <c r="Y114" s="202"/>
    </row>
  </sheetData>
  <mergeCells count="513">
    <mergeCell ref="B5:Y5"/>
    <mergeCell ref="B42:I42"/>
    <mergeCell ref="J42:Y42"/>
    <mergeCell ref="B79:Q79"/>
    <mergeCell ref="A1:Y1"/>
    <mergeCell ref="A3:Y3"/>
    <mergeCell ref="A6:A9"/>
    <mergeCell ref="B6:E6"/>
    <mergeCell ref="F6:I6"/>
    <mergeCell ref="J6:M6"/>
    <mergeCell ref="N6:Q6"/>
    <mergeCell ref="R6:U6"/>
    <mergeCell ref="V6:Y6"/>
    <mergeCell ref="B7:E7"/>
    <mergeCell ref="B11:E11"/>
    <mergeCell ref="F7:I7"/>
    <mergeCell ref="J7:M7"/>
    <mergeCell ref="N7:Q7"/>
    <mergeCell ref="R7:U7"/>
    <mergeCell ref="V7:Y7"/>
    <mergeCell ref="B8:E8"/>
    <mergeCell ref="F8:I8"/>
    <mergeCell ref="J8:M8"/>
    <mergeCell ref="N8:Q8"/>
    <mergeCell ref="V8:Y8"/>
    <mergeCell ref="F11:I11"/>
    <mergeCell ref="J11:M11"/>
    <mergeCell ref="N11:Q11"/>
    <mergeCell ref="R11:U11"/>
    <mergeCell ref="V11:Y11"/>
    <mergeCell ref="R8:U8"/>
    <mergeCell ref="F12:I12"/>
    <mergeCell ref="J12:M12"/>
    <mergeCell ref="N12:Q12"/>
    <mergeCell ref="R12:U12"/>
    <mergeCell ref="V12:Y12"/>
    <mergeCell ref="B12:E12"/>
    <mergeCell ref="F13:I13"/>
    <mergeCell ref="J13:M13"/>
    <mergeCell ref="N13:Q13"/>
    <mergeCell ref="R13:U13"/>
    <mergeCell ref="V13:Y13"/>
    <mergeCell ref="B13:E13"/>
    <mergeCell ref="F14:I14"/>
    <mergeCell ref="J14:M14"/>
    <mergeCell ref="N14:Q14"/>
    <mergeCell ref="R14:U14"/>
    <mergeCell ref="V14:Y14"/>
    <mergeCell ref="B14:E14"/>
    <mergeCell ref="F15:I15"/>
    <mergeCell ref="J15:M15"/>
    <mergeCell ref="N15:Q15"/>
    <mergeCell ref="R15:U15"/>
    <mergeCell ref="V15:Y15"/>
    <mergeCell ref="B15:E15"/>
    <mergeCell ref="F16:I16"/>
    <mergeCell ref="J16:M16"/>
    <mergeCell ref="N16:Q16"/>
    <mergeCell ref="R16:U16"/>
    <mergeCell ref="V16:Y16"/>
    <mergeCell ref="B16:E16"/>
    <mergeCell ref="F17:I17"/>
    <mergeCell ref="J17:M17"/>
    <mergeCell ref="N17:Q17"/>
    <mergeCell ref="R17:U17"/>
    <mergeCell ref="V17:Y17"/>
    <mergeCell ref="B17:E17"/>
    <mergeCell ref="F18:I18"/>
    <mergeCell ref="J18:M18"/>
    <mergeCell ref="N18:Q18"/>
    <mergeCell ref="R18:U18"/>
    <mergeCell ref="V18:Y18"/>
    <mergeCell ref="B18:E18"/>
    <mergeCell ref="F20:I20"/>
    <mergeCell ref="J20:M20"/>
    <mergeCell ref="N20:Q20"/>
    <mergeCell ref="R20:U20"/>
    <mergeCell ref="V20:Y20"/>
    <mergeCell ref="B20:E20"/>
    <mergeCell ref="F21:I21"/>
    <mergeCell ref="J21:M21"/>
    <mergeCell ref="N21:Q21"/>
    <mergeCell ref="R21:U21"/>
    <mergeCell ref="V21:Y21"/>
    <mergeCell ref="B21:E21"/>
    <mergeCell ref="F23:I23"/>
    <mergeCell ref="J23:M23"/>
    <mergeCell ref="N23:Q23"/>
    <mergeCell ref="R23:U23"/>
    <mergeCell ref="V23:Y23"/>
    <mergeCell ref="B23:E23"/>
    <mergeCell ref="F24:I24"/>
    <mergeCell ref="J24:M24"/>
    <mergeCell ref="N24:Q24"/>
    <mergeCell ref="R24:U24"/>
    <mergeCell ref="V24:Y24"/>
    <mergeCell ref="B24:E24"/>
    <mergeCell ref="F26:I26"/>
    <mergeCell ref="J26:M26"/>
    <mergeCell ref="N26:Q26"/>
    <mergeCell ref="R26:U26"/>
    <mergeCell ref="V26:Y26"/>
    <mergeCell ref="B26:E26"/>
    <mergeCell ref="F27:I27"/>
    <mergeCell ref="J27:M27"/>
    <mergeCell ref="N27:Q27"/>
    <mergeCell ref="R27:U27"/>
    <mergeCell ref="V27:Y27"/>
    <mergeCell ref="B27:E27"/>
    <mergeCell ref="F29:I29"/>
    <mergeCell ref="J29:M29"/>
    <mergeCell ref="N29:Q29"/>
    <mergeCell ref="R29:U29"/>
    <mergeCell ref="V29:Y29"/>
    <mergeCell ref="B29:E29"/>
    <mergeCell ref="F30:I30"/>
    <mergeCell ref="J30:M30"/>
    <mergeCell ref="N30:Q30"/>
    <mergeCell ref="R30:U30"/>
    <mergeCell ref="V30:Y30"/>
    <mergeCell ref="B30:E30"/>
    <mergeCell ref="F32:I32"/>
    <mergeCell ref="J32:M32"/>
    <mergeCell ref="N32:Q32"/>
    <mergeCell ref="R32:U32"/>
    <mergeCell ref="V32:Y32"/>
    <mergeCell ref="B32:E32"/>
    <mergeCell ref="F33:I33"/>
    <mergeCell ref="J33:M33"/>
    <mergeCell ref="N33:Q33"/>
    <mergeCell ref="R33:U33"/>
    <mergeCell ref="V33:Y33"/>
    <mergeCell ref="B33:E33"/>
    <mergeCell ref="F34:I34"/>
    <mergeCell ref="J34:M34"/>
    <mergeCell ref="N34:Q34"/>
    <mergeCell ref="R34:U34"/>
    <mergeCell ref="V34:Y34"/>
    <mergeCell ref="B34:E34"/>
    <mergeCell ref="F35:I35"/>
    <mergeCell ref="J35:M35"/>
    <mergeCell ref="N35:Q35"/>
    <mergeCell ref="R35:U35"/>
    <mergeCell ref="V35:Y35"/>
    <mergeCell ref="B35:E35"/>
    <mergeCell ref="F36:I36"/>
    <mergeCell ref="J36:M36"/>
    <mergeCell ref="N36:Q36"/>
    <mergeCell ref="R36:U36"/>
    <mergeCell ref="V36:Y36"/>
    <mergeCell ref="B36:E36"/>
    <mergeCell ref="F37:I37"/>
    <mergeCell ref="J37:M37"/>
    <mergeCell ref="N37:Q37"/>
    <mergeCell ref="R37:U37"/>
    <mergeCell ref="V37:Y37"/>
    <mergeCell ref="B37:E37"/>
    <mergeCell ref="F38:I38"/>
    <mergeCell ref="J38:M38"/>
    <mergeCell ref="N38:Q38"/>
    <mergeCell ref="R38:U38"/>
    <mergeCell ref="V38:Y38"/>
    <mergeCell ref="B38:E38"/>
    <mergeCell ref="F39:I39"/>
    <mergeCell ref="J39:M39"/>
    <mergeCell ref="N39:Q39"/>
    <mergeCell ref="R39:U39"/>
    <mergeCell ref="V39:Y39"/>
    <mergeCell ref="B39:E39"/>
    <mergeCell ref="B40:E40"/>
    <mergeCell ref="F40:I40"/>
    <mergeCell ref="J40:M40"/>
    <mergeCell ref="N40:Q40"/>
    <mergeCell ref="R40:U40"/>
    <mergeCell ref="V40:Y40"/>
    <mergeCell ref="A43:A46"/>
    <mergeCell ref="B43:E43"/>
    <mergeCell ref="F43:I43"/>
    <mergeCell ref="J43:M43"/>
    <mergeCell ref="N43:Q43"/>
    <mergeCell ref="R43:U43"/>
    <mergeCell ref="B45:E45"/>
    <mergeCell ref="F45:I45"/>
    <mergeCell ref="J45:M45"/>
    <mergeCell ref="N45:Q45"/>
    <mergeCell ref="V43:Y43"/>
    <mergeCell ref="B44:E44"/>
    <mergeCell ref="F44:I44"/>
    <mergeCell ref="J44:M44"/>
    <mergeCell ref="N44:Q44"/>
    <mergeCell ref="R44:U44"/>
    <mergeCell ref="V44:Y44"/>
    <mergeCell ref="R45:U45"/>
    <mergeCell ref="V45:Y45"/>
    <mergeCell ref="B48:E48"/>
    <mergeCell ref="F48:I48"/>
    <mergeCell ref="J48:M48"/>
    <mergeCell ref="N48:Q48"/>
    <mergeCell ref="R48:U48"/>
    <mergeCell ref="V48:Y48"/>
    <mergeCell ref="B49:E49"/>
    <mergeCell ref="F49:I49"/>
    <mergeCell ref="J49:M49"/>
    <mergeCell ref="N49:Q49"/>
    <mergeCell ref="R49:U49"/>
    <mergeCell ref="V49:Y49"/>
    <mergeCell ref="B50:E50"/>
    <mergeCell ref="F50:I50"/>
    <mergeCell ref="J50:M50"/>
    <mergeCell ref="N50:Q50"/>
    <mergeCell ref="R50:U50"/>
    <mergeCell ref="V50:Y50"/>
    <mergeCell ref="B51:E51"/>
    <mergeCell ref="F51:I51"/>
    <mergeCell ref="J51:M51"/>
    <mergeCell ref="N51:Q51"/>
    <mergeCell ref="R51:U51"/>
    <mergeCell ref="V51:Y51"/>
    <mergeCell ref="B52:E52"/>
    <mergeCell ref="F52:I52"/>
    <mergeCell ref="J52:M52"/>
    <mergeCell ref="N52:Q52"/>
    <mergeCell ref="R52:U52"/>
    <mergeCell ref="V52:Y52"/>
    <mergeCell ref="B53:E53"/>
    <mergeCell ref="F53:I53"/>
    <mergeCell ref="J53:M53"/>
    <mergeCell ref="N53:Q53"/>
    <mergeCell ref="R53:U53"/>
    <mergeCell ref="V53:Y53"/>
    <mergeCell ref="B54:E54"/>
    <mergeCell ref="F54:I54"/>
    <mergeCell ref="J54:M54"/>
    <mergeCell ref="N54:Q54"/>
    <mergeCell ref="R54:U54"/>
    <mergeCell ref="V54:Y54"/>
    <mergeCell ref="B55:E55"/>
    <mergeCell ref="F55:I55"/>
    <mergeCell ref="J55:M55"/>
    <mergeCell ref="N55:Q55"/>
    <mergeCell ref="R55:U55"/>
    <mergeCell ref="V55:Y55"/>
    <mergeCell ref="B57:E57"/>
    <mergeCell ref="F57:I57"/>
    <mergeCell ref="J57:M57"/>
    <mergeCell ref="N57:Q57"/>
    <mergeCell ref="R57:U57"/>
    <mergeCell ref="V57:Y57"/>
    <mergeCell ref="B58:E58"/>
    <mergeCell ref="F58:I58"/>
    <mergeCell ref="J58:M58"/>
    <mergeCell ref="N58:Q58"/>
    <mergeCell ref="R58:U58"/>
    <mergeCell ref="V58:Y58"/>
    <mergeCell ref="B60:E60"/>
    <mergeCell ref="F60:I60"/>
    <mergeCell ref="J60:M60"/>
    <mergeCell ref="N60:Q60"/>
    <mergeCell ref="R60:U60"/>
    <mergeCell ref="V60:Y60"/>
    <mergeCell ref="B61:E61"/>
    <mergeCell ref="F61:I61"/>
    <mergeCell ref="J61:M61"/>
    <mergeCell ref="N61:Q61"/>
    <mergeCell ref="R61:U61"/>
    <mergeCell ref="V61:Y61"/>
    <mergeCell ref="B63:E63"/>
    <mergeCell ref="F63:I63"/>
    <mergeCell ref="J63:M63"/>
    <mergeCell ref="N63:Q63"/>
    <mergeCell ref="R63:U63"/>
    <mergeCell ref="V63:Y63"/>
    <mergeCell ref="B64:E64"/>
    <mergeCell ref="F64:I64"/>
    <mergeCell ref="J64:M64"/>
    <mergeCell ref="N64:Q64"/>
    <mergeCell ref="R64:U64"/>
    <mergeCell ref="V64:Y64"/>
    <mergeCell ref="B66:E66"/>
    <mergeCell ref="F66:I66"/>
    <mergeCell ref="J66:M66"/>
    <mergeCell ref="N66:Q66"/>
    <mergeCell ref="R66:U66"/>
    <mergeCell ref="V66:Y66"/>
    <mergeCell ref="B67:E67"/>
    <mergeCell ref="F67:I67"/>
    <mergeCell ref="J67:M67"/>
    <mergeCell ref="N67:Q67"/>
    <mergeCell ref="R67:U67"/>
    <mergeCell ref="V67:Y67"/>
    <mergeCell ref="B69:E69"/>
    <mergeCell ref="F69:I69"/>
    <mergeCell ref="J69:M69"/>
    <mergeCell ref="N69:Q69"/>
    <mergeCell ref="R69:U69"/>
    <mergeCell ref="V69:Y69"/>
    <mergeCell ref="B70:E70"/>
    <mergeCell ref="F70:I70"/>
    <mergeCell ref="J70:M70"/>
    <mergeCell ref="N70:Q70"/>
    <mergeCell ref="R70:U70"/>
    <mergeCell ref="V70:Y70"/>
    <mergeCell ref="B71:E71"/>
    <mergeCell ref="F71:I71"/>
    <mergeCell ref="J71:M71"/>
    <mergeCell ref="N71:Q71"/>
    <mergeCell ref="R71:U71"/>
    <mergeCell ref="V71:Y71"/>
    <mergeCell ref="B72:E72"/>
    <mergeCell ref="F72:I72"/>
    <mergeCell ref="J72:M72"/>
    <mergeCell ref="N72:Q72"/>
    <mergeCell ref="R72:U72"/>
    <mergeCell ref="V72:Y72"/>
    <mergeCell ref="B73:E73"/>
    <mergeCell ref="F73:I73"/>
    <mergeCell ref="J73:M73"/>
    <mergeCell ref="N73:Q73"/>
    <mergeCell ref="R73:U73"/>
    <mergeCell ref="V73:Y73"/>
    <mergeCell ref="B74:E74"/>
    <mergeCell ref="F74:I74"/>
    <mergeCell ref="J74:M74"/>
    <mergeCell ref="N74:Q74"/>
    <mergeCell ref="R74:U74"/>
    <mergeCell ref="V74:Y74"/>
    <mergeCell ref="B75:E75"/>
    <mergeCell ref="F75:I75"/>
    <mergeCell ref="J75:M75"/>
    <mergeCell ref="N75:Q75"/>
    <mergeCell ref="R75:U75"/>
    <mergeCell ref="V75:Y75"/>
    <mergeCell ref="B76:E76"/>
    <mergeCell ref="F76:I76"/>
    <mergeCell ref="J76:M76"/>
    <mergeCell ref="N76:Q76"/>
    <mergeCell ref="R76:U76"/>
    <mergeCell ref="V76:Y76"/>
    <mergeCell ref="B77:E77"/>
    <mergeCell ref="F77:I77"/>
    <mergeCell ref="J77:M77"/>
    <mergeCell ref="N77:Q77"/>
    <mergeCell ref="R77:U77"/>
    <mergeCell ref="V77:Y77"/>
    <mergeCell ref="A80:A83"/>
    <mergeCell ref="B80:E80"/>
    <mergeCell ref="F80:I80"/>
    <mergeCell ref="J80:M80"/>
    <mergeCell ref="N80:Q80"/>
    <mergeCell ref="R80:U80"/>
    <mergeCell ref="B82:E82"/>
    <mergeCell ref="F82:I82"/>
    <mergeCell ref="J82:M82"/>
    <mergeCell ref="N82:Q82"/>
    <mergeCell ref="V80:Y80"/>
    <mergeCell ref="B81:E81"/>
    <mergeCell ref="F81:I81"/>
    <mergeCell ref="J81:M81"/>
    <mergeCell ref="N81:Q81"/>
    <mergeCell ref="R81:U81"/>
    <mergeCell ref="V81:Y81"/>
    <mergeCell ref="R82:U82"/>
    <mergeCell ref="V82:Y82"/>
    <mergeCell ref="B85:E85"/>
    <mergeCell ref="F85:I85"/>
    <mergeCell ref="J85:M85"/>
    <mergeCell ref="N85:Q85"/>
    <mergeCell ref="R85:U85"/>
    <mergeCell ref="V85:Y85"/>
    <mergeCell ref="B86:E86"/>
    <mergeCell ref="F86:I86"/>
    <mergeCell ref="J86:M86"/>
    <mergeCell ref="N86:Q86"/>
    <mergeCell ref="R86:U86"/>
    <mergeCell ref="V86:Y86"/>
    <mergeCell ref="B87:E87"/>
    <mergeCell ref="F87:I87"/>
    <mergeCell ref="J87:M87"/>
    <mergeCell ref="N87:Q87"/>
    <mergeCell ref="R87:U87"/>
    <mergeCell ref="V87:Y87"/>
    <mergeCell ref="B88:E88"/>
    <mergeCell ref="F88:I88"/>
    <mergeCell ref="J88:M88"/>
    <mergeCell ref="N88:Q88"/>
    <mergeCell ref="R88:U88"/>
    <mergeCell ref="V88:Y88"/>
    <mergeCell ref="B89:E89"/>
    <mergeCell ref="F89:I89"/>
    <mergeCell ref="J89:M89"/>
    <mergeCell ref="N89:Q89"/>
    <mergeCell ref="R89:U89"/>
    <mergeCell ref="V89:Y89"/>
    <mergeCell ref="B90:E90"/>
    <mergeCell ref="F90:I90"/>
    <mergeCell ref="J90:M90"/>
    <mergeCell ref="N90:Q90"/>
    <mergeCell ref="R90:U90"/>
    <mergeCell ref="V90:Y90"/>
    <mergeCell ref="B91:E91"/>
    <mergeCell ref="F91:I91"/>
    <mergeCell ref="J91:M91"/>
    <mergeCell ref="N91:Q91"/>
    <mergeCell ref="R91:U91"/>
    <mergeCell ref="V91:Y91"/>
    <mergeCell ref="B92:E92"/>
    <mergeCell ref="F92:I92"/>
    <mergeCell ref="J92:M92"/>
    <mergeCell ref="N92:Q92"/>
    <mergeCell ref="R92:U92"/>
    <mergeCell ref="V92:Y92"/>
    <mergeCell ref="B94:E94"/>
    <mergeCell ref="F94:I94"/>
    <mergeCell ref="J94:M94"/>
    <mergeCell ref="N94:Q94"/>
    <mergeCell ref="R94:U94"/>
    <mergeCell ref="V94:Y94"/>
    <mergeCell ref="B95:E95"/>
    <mergeCell ref="F95:I95"/>
    <mergeCell ref="J95:M95"/>
    <mergeCell ref="N95:Q95"/>
    <mergeCell ref="R95:U95"/>
    <mergeCell ref="V95:Y95"/>
    <mergeCell ref="B97:E97"/>
    <mergeCell ref="F97:I97"/>
    <mergeCell ref="J97:M97"/>
    <mergeCell ref="N97:Q97"/>
    <mergeCell ref="R97:U97"/>
    <mergeCell ref="V97:Y97"/>
    <mergeCell ref="B98:E98"/>
    <mergeCell ref="F98:I98"/>
    <mergeCell ref="J98:M98"/>
    <mergeCell ref="N98:Q98"/>
    <mergeCell ref="R98:U98"/>
    <mergeCell ref="V98:Y98"/>
    <mergeCell ref="B100:E100"/>
    <mergeCell ref="F100:I100"/>
    <mergeCell ref="J100:M100"/>
    <mergeCell ref="N100:Q100"/>
    <mergeCell ref="R100:U100"/>
    <mergeCell ref="V100:Y100"/>
    <mergeCell ref="B101:E101"/>
    <mergeCell ref="F101:I101"/>
    <mergeCell ref="J101:M101"/>
    <mergeCell ref="N101:Q101"/>
    <mergeCell ref="R101:U101"/>
    <mergeCell ref="V101:Y101"/>
    <mergeCell ref="B103:E103"/>
    <mergeCell ref="F103:I103"/>
    <mergeCell ref="J103:M103"/>
    <mergeCell ref="N103:Q103"/>
    <mergeCell ref="R103:U103"/>
    <mergeCell ref="V103:Y103"/>
    <mergeCell ref="B104:E104"/>
    <mergeCell ref="F104:I104"/>
    <mergeCell ref="J104:M104"/>
    <mergeCell ref="N104:Q104"/>
    <mergeCell ref="R104:U104"/>
    <mergeCell ref="V104:Y104"/>
    <mergeCell ref="B106:E106"/>
    <mergeCell ref="F106:I106"/>
    <mergeCell ref="J106:M106"/>
    <mergeCell ref="N106:Q106"/>
    <mergeCell ref="R106:U106"/>
    <mergeCell ref="V106:Y106"/>
    <mergeCell ref="B107:E107"/>
    <mergeCell ref="F107:I107"/>
    <mergeCell ref="J107:M107"/>
    <mergeCell ref="N107:Q107"/>
    <mergeCell ref="R107:U107"/>
    <mergeCell ref="V107:Y107"/>
    <mergeCell ref="B108:E108"/>
    <mergeCell ref="F108:I108"/>
    <mergeCell ref="J108:M108"/>
    <mergeCell ref="N108:Q108"/>
    <mergeCell ref="R108:U108"/>
    <mergeCell ref="V108:Y108"/>
    <mergeCell ref="B109:E109"/>
    <mergeCell ref="F109:I109"/>
    <mergeCell ref="J109:M109"/>
    <mergeCell ref="N109:Q109"/>
    <mergeCell ref="R109:U109"/>
    <mergeCell ref="V109:Y109"/>
    <mergeCell ref="B110:E110"/>
    <mergeCell ref="F110:I110"/>
    <mergeCell ref="J110:M110"/>
    <mergeCell ref="N110:Q110"/>
    <mergeCell ref="R110:U110"/>
    <mergeCell ref="V110:Y110"/>
    <mergeCell ref="B111:E111"/>
    <mergeCell ref="F111:I111"/>
    <mergeCell ref="J111:M111"/>
    <mergeCell ref="N111:Q111"/>
    <mergeCell ref="R111:U111"/>
    <mergeCell ref="V111:Y111"/>
    <mergeCell ref="B114:E114"/>
    <mergeCell ref="F114:I114"/>
    <mergeCell ref="J114:M114"/>
    <mergeCell ref="N114:Q114"/>
    <mergeCell ref="R114:U114"/>
    <mergeCell ref="V114:Y114"/>
    <mergeCell ref="B112:E112"/>
    <mergeCell ref="F112:I112"/>
    <mergeCell ref="J112:M112"/>
    <mergeCell ref="N112:Q112"/>
    <mergeCell ref="R112:U112"/>
    <mergeCell ref="V112:Y112"/>
    <mergeCell ref="B113:E113"/>
    <mergeCell ref="F113:I113"/>
    <mergeCell ref="J113:M113"/>
    <mergeCell ref="N113:Q113"/>
    <mergeCell ref="R113:U113"/>
    <mergeCell ref="V113:Y113"/>
  </mergeCells>
  <dataValidations count="19">
    <dataValidation type="list" allowBlank="1" showInputMessage="1" showErrorMessage="1" sqref="V85:Y92 V106:Y113 V103:Y104 V100:Y101 V97:Y98 V94:Y95" xr:uid="{00000000-0002-0000-0700-000000000000}">
      <formula1>INDIRECT($V$82)</formula1>
    </dataValidation>
    <dataValidation type="list" allowBlank="1" showInputMessage="1" showErrorMessage="1" sqref="R85:U92 R106:U113 R103:U104 R100:U101 R97:U98 R94:U95" xr:uid="{00000000-0002-0000-0700-000001000000}">
      <formula1>INDIRECT($R$82)</formula1>
    </dataValidation>
    <dataValidation type="list" allowBlank="1" showInputMessage="1" showErrorMessage="1" sqref="N85:Q92 N106:Q113 N103:Q104 N100:Q101 N97:Q98 N94:Q95" xr:uid="{00000000-0002-0000-0700-000002000000}">
      <formula1>INDIRECT($N$82)</formula1>
    </dataValidation>
    <dataValidation type="list" allowBlank="1" showInputMessage="1" showErrorMessage="1" sqref="J85:M92 J106:M113 J103:M104 J100:M101 J97:M98 J94:M95" xr:uid="{00000000-0002-0000-0700-000003000000}">
      <formula1>INDIRECT($J$82)</formula1>
    </dataValidation>
    <dataValidation type="list" allowBlank="1" showInputMessage="1" showErrorMessage="1" sqref="F85:I92 F106:I113 F103:I104 F100:I101 F97:I98 F94:I95" xr:uid="{00000000-0002-0000-0700-000004000000}">
      <formula1>INDIRECT($F$82)</formula1>
    </dataValidation>
    <dataValidation type="list" allowBlank="1" showInputMessage="1" showErrorMessage="1" sqref="B85:E92 B106:E113 B103:E104 B100:E101 B97:E98 B94:E95" xr:uid="{00000000-0002-0000-0700-000005000000}">
      <formula1>INDIRECT($B$82)</formula1>
    </dataValidation>
    <dataValidation type="list" allowBlank="1" showInputMessage="1" showErrorMessage="1" sqref="V48:Y55 V69:Y76 V66:Y67 V63:Y64 V60:Y61 V57:Y58" xr:uid="{00000000-0002-0000-0700-000006000000}">
      <formula1>INDIRECT($V$45)</formula1>
    </dataValidation>
    <dataValidation type="list" allowBlank="1" showInputMessage="1" showErrorMessage="1" sqref="R48:U55 R69:U76 R66:U67 R63:U64 R60:U61 R57:U58" xr:uid="{00000000-0002-0000-0700-000007000000}">
      <formula1>INDIRECT($R$45)</formula1>
    </dataValidation>
    <dataValidation type="list" allowBlank="1" showInputMessage="1" showErrorMessage="1" sqref="N48:Q55 N69:Q76 N66:Q67 N63:Q64 N60:Q61 N57:Q58" xr:uid="{00000000-0002-0000-0700-000008000000}">
      <formula1>INDIRECT($N$45)</formula1>
    </dataValidation>
    <dataValidation type="list" allowBlank="1" showInputMessage="1" showErrorMessage="1" sqref="J48:M55 J69:M76 J66:M67 J63:M64 J60:M61 J57:M58" xr:uid="{00000000-0002-0000-0700-000009000000}">
      <formula1>INDIRECT($J$45)</formula1>
    </dataValidation>
    <dataValidation type="list" allowBlank="1" showInputMessage="1" showErrorMessage="1" sqref="F48:I55 F69:I76 F66:I67 F63:I64 F60:I61 F57:I58" xr:uid="{00000000-0002-0000-0700-00000A000000}">
      <formula1>INDIRECT($F$45)</formula1>
    </dataValidation>
    <dataValidation type="list" allowBlank="1" showInputMessage="1" showErrorMessage="1" sqref="B48:E55 B69:E76 B66:E67 B63:E64 B60:E61 B57:E58" xr:uid="{00000000-0002-0000-0700-00000B000000}">
      <formula1>INDIRECT($B$45)</formula1>
    </dataValidation>
    <dataValidation type="list" allowBlank="1" showInputMessage="1" showErrorMessage="1" sqref="V11:Y18 V32:Y39 V29:Y30 V26:Y27 V23:Y24 V20:Y21" xr:uid="{00000000-0002-0000-0700-00000C000000}">
      <formula1>INDIRECT($V$8)</formula1>
    </dataValidation>
    <dataValidation type="list" allowBlank="1" showInputMessage="1" showErrorMessage="1" sqref="R11:U18 R32:U39 R29:U30 R26:U27 R23:U24 R20:U21" xr:uid="{00000000-0002-0000-0700-00000D000000}">
      <formula1>INDIRECT($R$8)</formula1>
    </dataValidation>
    <dataValidation type="list" allowBlank="1" showInputMessage="1" showErrorMessage="1" sqref="N11:Q18 N32:Q39 N29:Q30 N26:Q27 N23:Q24 N20:Q21" xr:uid="{00000000-0002-0000-0700-00000E000000}">
      <formula1>INDIRECT($N$8)</formula1>
    </dataValidation>
    <dataValidation type="list" allowBlank="1" showInputMessage="1" showErrorMessage="1" sqref="J11:M18 J32:M39 J29:M30 J26:M27 J23:M24 J20:M21" xr:uid="{00000000-0002-0000-0700-00000F000000}">
      <formula1>INDIRECT($J$8)</formula1>
    </dataValidation>
    <dataValidation type="list" allowBlank="1" showInputMessage="1" showErrorMessage="1" sqref="F11:I18 F32:I39 F29:I30 F26:I27 F23:I24 F20:I21" xr:uid="{00000000-0002-0000-0700-000010000000}">
      <formula1>INDIRECT($F$8)</formula1>
    </dataValidation>
    <dataValidation type="list" allowBlank="1" showInputMessage="1" showErrorMessage="1" sqref="B11:E18 B32:E39 B29:E30 B26:E27 B23:E24 B20:E21" xr:uid="{00000000-0002-0000-0700-000011000000}">
      <formula1>INDIRECT($B$8)</formula1>
    </dataValidation>
    <dataValidation type="list" allowBlank="1" showInputMessage="1" showErrorMessage="1" sqref="B7:Y7 B44:Y44 B81:Y81" xr:uid="{00000000-0002-0000-0700-000012000000}">
      <formula1>EQUIPESMI</formula1>
    </dataValidation>
  </dataValidations>
  <hyperlinks>
    <hyperlink ref="A1:M1" location="ACCUEIL!A1" display="ACCUEIL!A1" xr:uid="{00000000-0004-0000-0700-000000000000}"/>
  </hyperlinks>
  <pageMargins left="0.7" right="0.7" top="0.75" bottom="0.75" header="0.3" footer="0.3"/>
  <pageSetup paperSize="9" scale="74" orientation="landscape" r:id="rId1"/>
  <rowBreaks count="2" manualBreakCount="2">
    <brk id="41" max="16383" man="1"/>
    <brk id="7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FFFF"/>
  </sheetPr>
  <dimension ref="A1:K23"/>
  <sheetViews>
    <sheetView view="pageBreakPreview" topLeftCell="A2" zoomScale="70" zoomScaleNormal="59" zoomScaleSheetLayoutView="70" workbookViewId="0">
      <selection activeCell="I13" sqref="I13"/>
    </sheetView>
  </sheetViews>
  <sheetFormatPr baseColWidth="10" defaultRowHeight="14.5"/>
  <cols>
    <col min="1" max="1" width="24.1796875" customWidth="1"/>
    <col min="2" max="2" width="30.6328125" customWidth="1"/>
    <col min="3" max="3" width="14.36328125" customWidth="1"/>
    <col min="4" max="4" width="21.81640625" customWidth="1"/>
    <col min="5" max="5" width="12.6328125" customWidth="1"/>
    <col min="6" max="6" width="13.36328125" customWidth="1"/>
    <col min="7" max="7" width="16.26953125" customWidth="1"/>
    <col min="8" max="8" width="18.36328125" customWidth="1"/>
    <col min="9" max="9" width="12.6328125" customWidth="1"/>
    <col min="10" max="10" width="32.6328125" customWidth="1"/>
    <col min="11" max="11" width="25" customWidth="1"/>
  </cols>
  <sheetData>
    <row r="1" spans="1:11" ht="30" customHeight="1" thickBot="1">
      <c r="A1" s="230" t="str">
        <f>IF(ACCUEIL!D3="","Renseignez le nom de la compétition sur la page d'acceuil",ACCUEIL!D3)</f>
        <v>Renseignez le nom de la compétition sur la page d'acceuil</v>
      </c>
      <c r="B1" s="231"/>
      <c r="C1" s="231"/>
      <c r="D1" s="231"/>
      <c r="E1" s="231"/>
      <c r="F1" s="231"/>
      <c r="G1" s="231"/>
      <c r="H1" s="231"/>
      <c r="I1" s="232"/>
      <c r="J1" s="91"/>
      <c r="K1" s="91"/>
    </row>
    <row r="2" spans="1:11" ht="45" customHeigh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53" customHeight="1">
      <c r="A3" s="93"/>
      <c r="B3" s="233" t="s">
        <v>158</v>
      </c>
      <c r="C3" s="233"/>
      <c r="D3" s="233"/>
      <c r="E3" s="233"/>
      <c r="F3" s="233"/>
      <c r="G3" s="233"/>
      <c r="H3" s="233"/>
      <c r="I3" s="233"/>
      <c r="J3" s="233"/>
      <c r="K3" s="92"/>
    </row>
    <row r="4" spans="1:11" ht="35" customHeight="1">
      <c r="B4" s="233"/>
      <c r="C4" s="233"/>
      <c r="D4" s="233"/>
      <c r="E4" s="233"/>
      <c r="F4" s="233"/>
      <c r="G4" s="233"/>
      <c r="H4" s="233"/>
      <c r="I4" s="233"/>
      <c r="J4" s="233"/>
    </row>
    <row r="5" spans="1:11" s="18" customFormat="1" ht="49.5" customHeight="1">
      <c r="A5" s="98" t="s">
        <v>14</v>
      </c>
      <c r="B5" s="98" t="s">
        <v>11</v>
      </c>
      <c r="C5" s="98" t="s">
        <v>27</v>
      </c>
      <c r="D5" s="98" t="s">
        <v>18</v>
      </c>
      <c r="E5" s="98" t="s">
        <v>16</v>
      </c>
      <c r="F5" s="98" t="s">
        <v>17</v>
      </c>
      <c r="G5" s="98" t="s">
        <v>19</v>
      </c>
      <c r="H5" s="98" t="s">
        <v>20</v>
      </c>
      <c r="I5" s="98" t="s">
        <v>15</v>
      </c>
      <c r="J5" s="98" t="s">
        <v>157</v>
      </c>
      <c r="K5" s="98" t="s">
        <v>156</v>
      </c>
    </row>
    <row r="6" spans="1:11" ht="20.149999999999999" customHeight="1">
      <c r="A6" s="95">
        <v>1</v>
      </c>
      <c r="B6" s="96">
        <f>'RESULTS JG'!R7</f>
        <v>0</v>
      </c>
      <c r="C6" s="97" t="str">
        <f>'RESULTS JG'!U10</f>
        <v/>
      </c>
      <c r="D6" s="97" t="str">
        <f>'RESULTS JG'!U19</f>
        <v/>
      </c>
      <c r="E6" s="97" t="str">
        <f>'RESULTS JG'!U22</f>
        <v/>
      </c>
      <c r="F6" s="97" t="str">
        <f>'RESULTS JG'!U25</f>
        <v/>
      </c>
      <c r="G6" s="97" t="str">
        <f>'RESULTS JG'!U28</f>
        <v/>
      </c>
      <c r="H6" s="97" t="str">
        <f>'RESULTS JG'!U31</f>
        <v/>
      </c>
      <c r="I6" s="97">
        <f t="shared" ref="I6:I23" si="0">IF(ISERROR((4*C6)+D6+E6+F6+G6+(6*H6))/14,0,((4*C6)+D6+E6+F6+G6+(6*H6))/14)</f>
        <v>0</v>
      </c>
      <c r="J6" s="91"/>
      <c r="K6" s="91">
        <f t="shared" ref="K6:K8" si="1">I6+(I6/100)</f>
        <v>0</v>
      </c>
    </row>
    <row r="7" spans="1:11" ht="20.149999999999999" customHeight="1">
      <c r="A7" s="95">
        <v>2</v>
      </c>
      <c r="B7" s="96">
        <f>'RESULTS JG'!J7</f>
        <v>0</v>
      </c>
      <c r="C7" s="97" t="str">
        <f>'RESULTS JG'!M10</f>
        <v/>
      </c>
      <c r="D7" s="97" t="str">
        <f>'RESULTS JG'!M19</f>
        <v/>
      </c>
      <c r="E7" s="97" t="str">
        <f>'RESULTS JG'!M22</f>
        <v/>
      </c>
      <c r="F7" s="97" t="str">
        <f>'RESULTS JG'!M25</f>
        <v/>
      </c>
      <c r="G7" s="97" t="str">
        <f>'RESULTS JG'!M28</f>
        <v/>
      </c>
      <c r="H7" s="97" t="str">
        <f>'RESULTS JG'!M31</f>
        <v/>
      </c>
      <c r="I7" s="97">
        <f t="shared" si="0"/>
        <v>0</v>
      </c>
      <c r="J7" s="91"/>
      <c r="K7" s="91">
        <f t="shared" si="1"/>
        <v>0</v>
      </c>
    </row>
    <row r="8" spans="1:11" ht="20.149999999999999" customHeight="1">
      <c r="A8" s="95">
        <v>3</v>
      </c>
      <c r="B8" s="96">
        <f>'RESULTS JG'!N7</f>
        <v>0</v>
      </c>
      <c r="C8" s="97" t="str">
        <f>'RESULTS JG'!Q10</f>
        <v/>
      </c>
      <c r="D8" s="97" t="str">
        <f>'RESULTS JG'!Q19</f>
        <v/>
      </c>
      <c r="E8" s="97" t="str">
        <f>'RESULTS JG'!Q22</f>
        <v/>
      </c>
      <c r="F8" s="97" t="str">
        <f>'RESULTS JG'!Q25</f>
        <v/>
      </c>
      <c r="G8" s="97" t="str">
        <f>'RESULTS JG'!Q28</f>
        <v/>
      </c>
      <c r="H8" s="97" t="str">
        <f>'RESULTS JG'!Q31</f>
        <v/>
      </c>
      <c r="I8" s="97">
        <f t="shared" si="0"/>
        <v>0</v>
      </c>
      <c r="J8" s="91"/>
      <c r="K8" s="91">
        <f t="shared" si="1"/>
        <v>0</v>
      </c>
    </row>
    <row r="9" spans="1:11" ht="20.149999999999999" customHeight="1">
      <c r="A9" s="95">
        <v>4</v>
      </c>
      <c r="B9" s="96">
        <f>'RESULTS JG'!F7</f>
        <v>0</v>
      </c>
      <c r="C9" s="97" t="str">
        <f>'RESULTS JG'!I10</f>
        <v/>
      </c>
      <c r="D9" s="97" t="str">
        <f>'RESULTS JG'!I19</f>
        <v/>
      </c>
      <c r="E9" s="97" t="str">
        <f>'RESULTS JG'!I22</f>
        <v/>
      </c>
      <c r="F9" s="97" t="str">
        <f>'RESULTS JG'!I25</f>
        <v/>
      </c>
      <c r="G9" s="97" t="str">
        <f>'RESULTS JG'!I28</f>
        <v/>
      </c>
      <c r="H9" s="97" t="str">
        <f>'RESULTS JG'!I31</f>
        <v/>
      </c>
      <c r="I9" s="97">
        <f t="shared" si="0"/>
        <v>0</v>
      </c>
      <c r="J9" s="91"/>
      <c r="K9" s="91">
        <f>I9+(I9/100)</f>
        <v>0</v>
      </c>
    </row>
    <row r="10" spans="1:11" ht="20.149999999999999" customHeight="1">
      <c r="A10" s="95">
        <v>5</v>
      </c>
      <c r="B10" s="96">
        <f>'RESULTS JG'!F44</f>
        <v>0</v>
      </c>
      <c r="C10" s="97" t="str">
        <f>'RESULTS JG'!I47</f>
        <v/>
      </c>
      <c r="D10" s="97" t="str">
        <f>'RESULTS JG'!I56</f>
        <v/>
      </c>
      <c r="E10" s="97" t="str">
        <f>'RESULTS JG'!I59</f>
        <v/>
      </c>
      <c r="F10" s="97" t="str">
        <f>'RESULTS JG'!I62</f>
        <v/>
      </c>
      <c r="G10" s="97" t="str">
        <f>'RESULTS JG'!I65</f>
        <v/>
      </c>
      <c r="H10" s="97" t="str">
        <f>'RESULTS JG'!I68</f>
        <v/>
      </c>
      <c r="I10" s="97">
        <f t="shared" si="0"/>
        <v>0</v>
      </c>
      <c r="J10" s="91"/>
      <c r="K10" s="91">
        <f t="shared" ref="K10:K23" si="2">I10+(I10/100)</f>
        <v>0</v>
      </c>
    </row>
    <row r="11" spans="1:11" ht="20.149999999999999" customHeight="1">
      <c r="A11" s="95">
        <v>6</v>
      </c>
      <c r="B11" s="96">
        <f>'RESULTS JG'!J44</f>
        <v>0</v>
      </c>
      <c r="C11" s="97" t="str">
        <f>'RESULTS JG'!M47</f>
        <v/>
      </c>
      <c r="D11" s="97" t="str">
        <f>'RESULTS JG'!M56</f>
        <v/>
      </c>
      <c r="E11" s="97" t="str">
        <f>'RESULTS JG'!M59</f>
        <v/>
      </c>
      <c r="F11" s="97" t="str">
        <f>'RESULTS JG'!M62</f>
        <v/>
      </c>
      <c r="G11" s="97" t="str">
        <f>'RESULTS JG'!M65</f>
        <v/>
      </c>
      <c r="H11" s="97" t="str">
        <f>'RESULTS JG'!M68</f>
        <v/>
      </c>
      <c r="I11" s="97">
        <f t="shared" si="0"/>
        <v>0</v>
      </c>
      <c r="J11" s="91"/>
      <c r="K11" s="91">
        <f t="shared" si="2"/>
        <v>0</v>
      </c>
    </row>
    <row r="12" spans="1:11" ht="20.149999999999999" customHeight="1">
      <c r="A12" s="95">
        <v>7</v>
      </c>
      <c r="B12" s="96">
        <f>'RESULTS JG'!N44</f>
        <v>0</v>
      </c>
      <c r="C12" s="97" t="str">
        <f>'RESULTS JG'!Q47</f>
        <v/>
      </c>
      <c r="D12" s="97" t="str">
        <f>'RESULTS JG'!Q56</f>
        <v/>
      </c>
      <c r="E12" s="97" t="str">
        <f>'RESULTS JG'!Q59</f>
        <v/>
      </c>
      <c r="F12" s="97" t="str">
        <f>'RESULTS JG'!Q62</f>
        <v/>
      </c>
      <c r="G12" s="97" t="str">
        <f>'RESULTS JG'!Q65</f>
        <v/>
      </c>
      <c r="H12" s="97" t="str">
        <f>'RESULTS JG'!Q68</f>
        <v/>
      </c>
      <c r="I12" s="97">
        <f t="shared" si="0"/>
        <v>0</v>
      </c>
      <c r="J12" s="91"/>
      <c r="K12" s="91">
        <f t="shared" si="2"/>
        <v>0</v>
      </c>
    </row>
    <row r="13" spans="1:11" ht="20.149999999999999" customHeight="1">
      <c r="A13" s="95">
        <v>8</v>
      </c>
      <c r="B13" s="96">
        <f>'RESULTS JG'!B7</f>
        <v>0</v>
      </c>
      <c r="C13" s="97" t="str">
        <f>'RESULTS JG'!E10</f>
        <v/>
      </c>
      <c r="D13" s="97" t="str">
        <f>'RESULTS JG'!E19</f>
        <v/>
      </c>
      <c r="E13" s="97" t="str">
        <f>'RESULTS JG'!E22</f>
        <v/>
      </c>
      <c r="F13" s="97" t="str">
        <f>'RESULTS JG'!E25</f>
        <v/>
      </c>
      <c r="G13" s="97" t="str">
        <f>'RESULTS JG'!E28</f>
        <v/>
      </c>
      <c r="H13" s="97" t="str">
        <f>'RESULTS JG'!E31</f>
        <v/>
      </c>
      <c r="I13" s="97">
        <f t="shared" si="0"/>
        <v>0</v>
      </c>
      <c r="J13" s="91"/>
      <c r="K13" s="91">
        <f t="shared" si="2"/>
        <v>0</v>
      </c>
    </row>
    <row r="14" spans="1:11" ht="20.149999999999999" customHeight="1">
      <c r="A14" s="95">
        <v>9</v>
      </c>
      <c r="B14" s="96">
        <f>'RESULTS JG'!V7</f>
        <v>0</v>
      </c>
      <c r="C14" s="97" t="str">
        <f>'RESULTS JG'!Y10</f>
        <v/>
      </c>
      <c r="D14" s="97" t="str">
        <f>'RESULTS JG'!Y19</f>
        <v/>
      </c>
      <c r="E14" s="97" t="str">
        <f>'RESULTS JG'!Y22</f>
        <v/>
      </c>
      <c r="F14" s="97" t="str">
        <f>'RESULTS JG'!Y25</f>
        <v/>
      </c>
      <c r="G14" s="97" t="str">
        <f>'RESULTS JG'!Y28</f>
        <v/>
      </c>
      <c r="H14" s="97" t="str">
        <f>'RESULTS JG'!Y31</f>
        <v/>
      </c>
      <c r="I14" s="97">
        <f t="shared" si="0"/>
        <v>0</v>
      </c>
      <c r="J14" s="91"/>
      <c r="K14" s="91">
        <f t="shared" si="2"/>
        <v>0</v>
      </c>
    </row>
    <row r="15" spans="1:11" ht="20.149999999999999" customHeight="1">
      <c r="A15" s="95">
        <v>10</v>
      </c>
      <c r="B15" s="96">
        <f>'RESULTS JG'!B44</f>
        <v>0</v>
      </c>
      <c r="C15" s="97" t="str">
        <f>'RESULTS JG'!E47</f>
        <v/>
      </c>
      <c r="D15" s="97" t="str">
        <f>'RESULTS JG'!E56</f>
        <v/>
      </c>
      <c r="E15" s="97" t="str">
        <f>'RESULTS JG'!E59</f>
        <v/>
      </c>
      <c r="F15" s="97" t="str">
        <f>'RESULTS JG'!E62</f>
        <v/>
      </c>
      <c r="G15" s="97" t="str">
        <f>'RESULTS JG'!E65</f>
        <v/>
      </c>
      <c r="H15" s="97" t="str">
        <f>'RESULTS JG'!E68</f>
        <v/>
      </c>
      <c r="I15" s="97">
        <f t="shared" si="0"/>
        <v>0</v>
      </c>
      <c r="J15" s="91"/>
      <c r="K15" s="91">
        <f t="shared" si="2"/>
        <v>0</v>
      </c>
    </row>
    <row r="16" spans="1:11" ht="20.149999999999999" customHeight="1">
      <c r="A16" s="95">
        <v>11</v>
      </c>
      <c r="B16" s="96">
        <f>'RESULTS JG'!R44</f>
        <v>0</v>
      </c>
      <c r="C16" s="97" t="str">
        <f>'RESULTS JG'!U47</f>
        <v/>
      </c>
      <c r="D16" s="97" t="str">
        <f>'RESULTS JG'!U56</f>
        <v/>
      </c>
      <c r="E16" s="97" t="str">
        <f>'RESULTS JG'!U59</f>
        <v/>
      </c>
      <c r="F16" s="97" t="str">
        <f>'RESULTS JG'!U62</f>
        <v/>
      </c>
      <c r="G16" s="97" t="str">
        <f>'RESULTS JG'!U65</f>
        <v/>
      </c>
      <c r="H16" s="97" t="str">
        <f>'RESULTS JG'!U68</f>
        <v/>
      </c>
      <c r="I16" s="97">
        <f t="shared" si="0"/>
        <v>0</v>
      </c>
      <c r="J16" s="91"/>
      <c r="K16" s="91">
        <f t="shared" si="2"/>
        <v>0</v>
      </c>
    </row>
    <row r="17" spans="1:11" ht="20.149999999999999" customHeight="1">
      <c r="A17" s="95">
        <v>12</v>
      </c>
      <c r="B17" s="96">
        <f>'RESULTS JG'!V44</f>
        <v>0</v>
      </c>
      <c r="C17" s="97" t="str">
        <f>'RESULTS JG'!Y47</f>
        <v/>
      </c>
      <c r="D17" s="97" t="str">
        <f>'RESULTS JG'!Y56</f>
        <v/>
      </c>
      <c r="E17" s="97" t="str">
        <f>'RESULTS JG'!Y59</f>
        <v/>
      </c>
      <c r="F17" s="97" t="str">
        <f>'RESULTS JG'!Y62</f>
        <v/>
      </c>
      <c r="G17" s="97" t="str">
        <f>'RESULTS JG'!Y65</f>
        <v/>
      </c>
      <c r="H17" s="97" t="str">
        <f>'RESULTS JG'!Y68</f>
        <v/>
      </c>
      <c r="I17" s="97">
        <f t="shared" si="0"/>
        <v>0</v>
      </c>
      <c r="J17" s="91"/>
      <c r="K17" s="91">
        <f t="shared" si="2"/>
        <v>0</v>
      </c>
    </row>
    <row r="18" spans="1:11" ht="20.149999999999999" customHeight="1">
      <c r="A18" s="95">
        <v>13</v>
      </c>
      <c r="B18" s="96">
        <f>'RESULTS JG'!B81</f>
        <v>0</v>
      </c>
      <c r="C18" s="97" t="str">
        <f>'RESULTS JG'!E84</f>
        <v/>
      </c>
      <c r="D18" s="97" t="str">
        <f>'RESULTS JG'!E93</f>
        <v/>
      </c>
      <c r="E18" s="97" t="str">
        <f>'RESULTS JG'!E96</f>
        <v/>
      </c>
      <c r="F18" s="97" t="str">
        <f>'RESULTS JG'!E99</f>
        <v/>
      </c>
      <c r="G18" s="97" t="str">
        <f>'RESULTS JG'!E102</f>
        <v/>
      </c>
      <c r="H18" s="97" t="str">
        <f>'RESULTS JG'!E105</f>
        <v/>
      </c>
      <c r="I18" s="97">
        <f t="shared" si="0"/>
        <v>0</v>
      </c>
      <c r="J18" s="91"/>
      <c r="K18" s="91">
        <f t="shared" si="2"/>
        <v>0</v>
      </c>
    </row>
    <row r="19" spans="1:11" ht="20.149999999999999" customHeight="1">
      <c r="A19" s="95">
        <v>14</v>
      </c>
      <c r="B19" s="96">
        <f>'RESULTS JG'!F81</f>
        <v>0</v>
      </c>
      <c r="C19" s="97" t="str">
        <f>'RESULTS JG'!I84</f>
        <v/>
      </c>
      <c r="D19" s="97" t="str">
        <f>'RESULTS JG'!I93</f>
        <v/>
      </c>
      <c r="E19" s="97" t="str">
        <f>'RESULTS JG'!I96</f>
        <v/>
      </c>
      <c r="F19" s="97" t="str">
        <f>'RESULTS JG'!I99</f>
        <v/>
      </c>
      <c r="G19" s="97" t="str">
        <f>'RESULTS JG'!I102</f>
        <v/>
      </c>
      <c r="H19" s="97" t="str">
        <f>'RESULTS JG'!I105</f>
        <v/>
      </c>
      <c r="I19" s="97">
        <f t="shared" si="0"/>
        <v>0</v>
      </c>
      <c r="J19" s="91"/>
      <c r="K19" s="91">
        <f t="shared" si="2"/>
        <v>0</v>
      </c>
    </row>
    <row r="20" spans="1:11" ht="20.149999999999999" customHeight="1">
      <c r="A20" s="95">
        <v>15</v>
      </c>
      <c r="B20" s="96">
        <f>'RESULTS JG'!J81</f>
        <v>0</v>
      </c>
      <c r="C20" s="97" t="str">
        <f>'RESULTS JG'!M84</f>
        <v/>
      </c>
      <c r="D20" s="97" t="str">
        <f>'RESULTS JG'!M93</f>
        <v/>
      </c>
      <c r="E20" s="97" t="str">
        <f>'RESULTS JG'!M96</f>
        <v/>
      </c>
      <c r="F20" s="97" t="str">
        <f>'RESULTS JG'!M99</f>
        <v/>
      </c>
      <c r="G20" s="97" t="str">
        <f>'RESULTS JG'!M102</f>
        <v/>
      </c>
      <c r="H20" s="97" t="str">
        <f>'RESULTS JG'!M105</f>
        <v/>
      </c>
      <c r="I20" s="97">
        <f t="shared" si="0"/>
        <v>0</v>
      </c>
      <c r="J20" s="91"/>
      <c r="K20" s="91">
        <f t="shared" si="2"/>
        <v>0</v>
      </c>
    </row>
    <row r="21" spans="1:11" ht="20.149999999999999" customHeight="1">
      <c r="A21" s="95">
        <v>16</v>
      </c>
      <c r="B21" s="96">
        <f>'RESULTS JG'!N81</f>
        <v>0</v>
      </c>
      <c r="C21" s="97" t="str">
        <f>'RESULTS JG'!Q84</f>
        <v/>
      </c>
      <c r="D21" s="97" t="str">
        <f>'RESULTS JG'!Q93</f>
        <v/>
      </c>
      <c r="E21" s="97" t="str">
        <f>'RESULTS JG'!Q96</f>
        <v/>
      </c>
      <c r="F21" s="97" t="str">
        <f>'RESULTS JG'!Q99</f>
        <v/>
      </c>
      <c r="G21" s="97" t="str">
        <f>'RESULTS JG'!Q102</f>
        <v/>
      </c>
      <c r="H21" s="97" t="str">
        <f>'RESULTS JG'!Q105</f>
        <v/>
      </c>
      <c r="I21" s="97">
        <f t="shared" si="0"/>
        <v>0</v>
      </c>
      <c r="J21" s="91"/>
      <c r="K21" s="91">
        <f t="shared" si="2"/>
        <v>0</v>
      </c>
    </row>
    <row r="22" spans="1:11" ht="20.149999999999999" customHeight="1">
      <c r="A22" s="95">
        <v>17</v>
      </c>
      <c r="B22" s="96">
        <f>'RESULTS JG'!R81</f>
        <v>0</v>
      </c>
      <c r="C22" s="97" t="str">
        <f>'RESULTS JG'!U84</f>
        <v/>
      </c>
      <c r="D22" s="97" t="str">
        <f>'RESULTS JG'!U93</f>
        <v/>
      </c>
      <c r="E22" s="97" t="str">
        <f>'RESULTS JG'!U96</f>
        <v/>
      </c>
      <c r="F22" s="97" t="str">
        <f>'RESULTS JG'!U99</f>
        <v/>
      </c>
      <c r="G22" s="97" t="str">
        <f>'RESULTS JG'!U102</f>
        <v/>
      </c>
      <c r="H22" s="97" t="str">
        <f>'RESULTS JG'!U105</f>
        <v/>
      </c>
      <c r="I22" s="97">
        <f t="shared" si="0"/>
        <v>0</v>
      </c>
      <c r="J22" s="91"/>
      <c r="K22" s="91">
        <f t="shared" si="2"/>
        <v>0</v>
      </c>
    </row>
    <row r="23" spans="1:11" ht="20.149999999999999" customHeight="1">
      <c r="A23" s="95">
        <v>18</v>
      </c>
      <c r="B23" s="96">
        <f>'RESULTS JG'!V81</f>
        <v>0</v>
      </c>
      <c r="C23" s="97" t="str">
        <f>'RESULTS JG'!Y84</f>
        <v/>
      </c>
      <c r="D23" s="97" t="str">
        <f>'RESULTS JG'!Y93</f>
        <v/>
      </c>
      <c r="E23" s="97" t="str">
        <f>'RESULTS JG'!Y96</f>
        <v/>
      </c>
      <c r="F23" s="97" t="str">
        <f>'RESULTS JG'!Y99</f>
        <v/>
      </c>
      <c r="G23" s="97" t="str">
        <f>'RESULTS JG'!Y102</f>
        <v/>
      </c>
      <c r="H23" s="97" t="str">
        <f>'RESULTS JG'!Y105</f>
        <v/>
      </c>
      <c r="I23" s="97">
        <f t="shared" si="0"/>
        <v>0</v>
      </c>
      <c r="J23" s="91"/>
      <c r="K23" s="91">
        <f t="shared" si="2"/>
        <v>0</v>
      </c>
    </row>
  </sheetData>
  <mergeCells count="2">
    <mergeCell ref="A1:I1"/>
    <mergeCell ref="B3:J4"/>
  </mergeCells>
  <hyperlinks>
    <hyperlink ref="A1:I1" location="ACCUEIL!A1" display="ACCUEIL!A1" xr:uid="{00000000-0004-0000-0800-000000000000}"/>
  </hyperlinks>
  <pageMargins left="0.7" right="0.7" top="0.75" bottom="0.75" header="0.3" footer="0.3"/>
  <pageSetup paperSize="9" scale="5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79</vt:i4>
      </vt:variant>
    </vt:vector>
  </HeadingPairs>
  <TitlesOfParts>
    <vt:vector size="94" baseType="lpstr">
      <vt:lpstr>ACCUEIL</vt:lpstr>
      <vt:lpstr>BDD</vt:lpstr>
      <vt:lpstr>INSCRIPTION JG</vt:lpstr>
      <vt:lpstr>INSCRIPTION JF</vt:lpstr>
      <vt:lpstr>INSCRIPTION MI</vt:lpstr>
      <vt:lpstr>RESULTS JG</vt:lpstr>
      <vt:lpstr>RESULTS JF</vt:lpstr>
      <vt:lpstr>RESULTS MI</vt:lpstr>
      <vt:lpstr>CLT JG</vt:lpstr>
      <vt:lpstr>CLT JF</vt:lpstr>
      <vt:lpstr>CLT MI</vt:lpstr>
      <vt:lpstr>CLASSEMENT FINAUX TOTAUX</vt:lpstr>
      <vt:lpstr>DONNEESJG</vt:lpstr>
      <vt:lpstr>DONNEESJF</vt:lpstr>
      <vt:lpstr>DONNEESMI</vt:lpstr>
      <vt:lpstr>BDD</vt:lpstr>
      <vt:lpstr>EQJF1</vt:lpstr>
      <vt:lpstr>EQJF10</vt:lpstr>
      <vt:lpstr>EQJF11</vt:lpstr>
      <vt:lpstr>EQJF12</vt:lpstr>
      <vt:lpstr>EQJF13</vt:lpstr>
      <vt:lpstr>EQJF14</vt:lpstr>
      <vt:lpstr>EQJF15</vt:lpstr>
      <vt:lpstr>EQJF16</vt:lpstr>
      <vt:lpstr>EQJF17</vt:lpstr>
      <vt:lpstr>EQJF18</vt:lpstr>
      <vt:lpstr>EQJF2</vt:lpstr>
      <vt:lpstr>EQJF3</vt:lpstr>
      <vt:lpstr>EQJF4</vt:lpstr>
      <vt:lpstr>EQJF5</vt:lpstr>
      <vt:lpstr>EQJF6</vt:lpstr>
      <vt:lpstr>EQJF7</vt:lpstr>
      <vt:lpstr>EQJF8</vt:lpstr>
      <vt:lpstr>EQJF9</vt:lpstr>
      <vt:lpstr>EQJG1</vt:lpstr>
      <vt:lpstr>EQJG10</vt:lpstr>
      <vt:lpstr>EQJG11</vt:lpstr>
      <vt:lpstr>EQJG12</vt:lpstr>
      <vt:lpstr>EQJG13</vt:lpstr>
      <vt:lpstr>EQJG14</vt:lpstr>
      <vt:lpstr>EQJG15</vt:lpstr>
      <vt:lpstr>EQJG16</vt:lpstr>
      <vt:lpstr>EQJG17</vt:lpstr>
      <vt:lpstr>EQJG18</vt:lpstr>
      <vt:lpstr>EQJG2</vt:lpstr>
      <vt:lpstr>EQJG3</vt:lpstr>
      <vt:lpstr>EQJG4</vt:lpstr>
      <vt:lpstr>EQJG5</vt:lpstr>
      <vt:lpstr>EQJG6</vt:lpstr>
      <vt:lpstr>EQJG7</vt:lpstr>
      <vt:lpstr>EQJG8</vt:lpstr>
      <vt:lpstr>EQJG9</vt:lpstr>
      <vt:lpstr>EQMI1</vt:lpstr>
      <vt:lpstr>EQMI10</vt:lpstr>
      <vt:lpstr>EQMI11</vt:lpstr>
      <vt:lpstr>EQMI12</vt:lpstr>
      <vt:lpstr>EQMI13</vt:lpstr>
      <vt:lpstr>EQMI14</vt:lpstr>
      <vt:lpstr>EQMI15</vt:lpstr>
      <vt:lpstr>EQMI16</vt:lpstr>
      <vt:lpstr>EQMI17</vt:lpstr>
      <vt:lpstr>EQMI18</vt:lpstr>
      <vt:lpstr>EQMI2</vt:lpstr>
      <vt:lpstr>EQMI3</vt:lpstr>
      <vt:lpstr>EQMI4</vt:lpstr>
      <vt:lpstr>EQMI5</vt:lpstr>
      <vt:lpstr>EQMI6</vt:lpstr>
      <vt:lpstr>EQMI7</vt:lpstr>
      <vt:lpstr>EQMI8</vt:lpstr>
      <vt:lpstr>EQMI9</vt:lpstr>
      <vt:lpstr>EQUIPESJF</vt:lpstr>
      <vt:lpstr>EQUIPESJG</vt:lpstr>
      <vt:lpstr>EQUIPESMI</vt:lpstr>
      <vt:lpstr>RM100BD</vt:lpstr>
      <vt:lpstr>RM100BH</vt:lpstr>
      <vt:lpstr>RM100BM</vt:lpstr>
      <vt:lpstr>RM100DD</vt:lpstr>
      <vt:lpstr>RM100DH</vt:lpstr>
      <vt:lpstr>RM100DM</vt:lpstr>
      <vt:lpstr>RM100NLD</vt:lpstr>
      <vt:lpstr>RM100NLH</vt:lpstr>
      <vt:lpstr>RM100NLM</vt:lpstr>
      <vt:lpstr>RM100PD</vt:lpstr>
      <vt:lpstr>RM100PH</vt:lpstr>
      <vt:lpstr>RM100PM</vt:lpstr>
      <vt:lpstr>RM4004ND</vt:lpstr>
      <vt:lpstr>RM4004NH</vt:lpstr>
      <vt:lpstr>RM4004NM</vt:lpstr>
      <vt:lpstr>RM800NLD</vt:lpstr>
      <vt:lpstr>RM800NLH</vt:lpstr>
      <vt:lpstr>RM800NLM</vt:lpstr>
      <vt:lpstr>'CLT JF'!Zone_d_impression</vt:lpstr>
      <vt:lpstr>'CLT JG'!Zone_d_impression</vt:lpstr>
      <vt:lpstr>'CLT MI'!Zone_d_impression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</dc:creator>
  <cp:lastModifiedBy>Clément ROUX</cp:lastModifiedBy>
  <cp:lastPrinted>2024-05-29T08:31:45Z</cp:lastPrinted>
  <dcterms:created xsi:type="dcterms:W3CDTF">2014-09-23T14:46:50Z</dcterms:created>
  <dcterms:modified xsi:type="dcterms:W3CDTF">2025-07-23T09:04:44Z</dcterms:modified>
</cp:coreProperties>
</file>