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artineae\Desktop\Centrale\2024 2025\ASEI\Coupe de France\escalade\"/>
    </mc:Choice>
  </mc:AlternateContent>
  <xr:revisionPtr revIDLastSave="0" documentId="13_ncr:1_{7A2C0502-7CAC-4024-A916-A739BCD2DC09}" xr6:coauthVersionLast="47" xr6:coauthVersionMax="47" xr10:uidLastSave="{00000000-0000-0000-0000-000000000000}"/>
  <bookViews>
    <workbookView xWindow="-108" yWindow="-108" windowWidth="23256" windowHeight="12576" firstSheet="4" activeTab="4" xr2:uid="{00000000-000D-0000-FFFF-FFFF00000000}"/>
  </bookViews>
  <sheets>
    <sheet name="Participants" sheetId="1" r:id="rId1"/>
    <sheet name="PointsBloc Homme" sheetId="6" r:id="rId2"/>
    <sheet name="PointsBloc Femme" sheetId="5" r:id="rId3"/>
    <sheet name="A MODIFIER répartition H F" sheetId="7" r:id="rId4"/>
    <sheet name="Classement"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26" i="5" l="1"/>
  <c r="BL26" i="5"/>
  <c r="BM26" i="5"/>
  <c r="BN26" i="5"/>
  <c r="BP26" i="5"/>
  <c r="BR26" i="5"/>
  <c r="BS26" i="5"/>
  <c r="A2" i="6" a="1"/>
  <c r="A2" i="6"/>
  <c r="B2" i="6" a="1"/>
  <c r="B2" i="6"/>
  <c r="A2" i="5" a="1"/>
  <c r="A2" i="5"/>
  <c r="B2" i="5" a="1"/>
  <c r="B2" i="5"/>
  <c r="D68" i="6"/>
  <c r="E68" i="6"/>
  <c r="F68" i="6"/>
  <c r="G68" i="6"/>
  <c r="H68" i="6"/>
  <c r="I68" i="6"/>
  <c r="J68" i="6"/>
  <c r="K68" i="6"/>
  <c r="L68" i="6"/>
  <c r="M68" i="6"/>
  <c r="N68" i="6"/>
  <c r="O68" i="6"/>
  <c r="P68" i="6"/>
  <c r="Q68" i="6"/>
  <c r="R68" i="6"/>
  <c r="S68" i="6"/>
  <c r="T68" i="6"/>
  <c r="U68" i="6"/>
  <c r="V68" i="6"/>
  <c r="W68" i="6"/>
  <c r="X68" i="6"/>
  <c r="Y68" i="6"/>
  <c r="Z68" i="6"/>
  <c r="AA68" i="6"/>
  <c r="AB68" i="6"/>
  <c r="AC68" i="6"/>
  <c r="AD68" i="6"/>
  <c r="AE68" i="6"/>
  <c r="AF68" i="6"/>
  <c r="AG68" i="6"/>
  <c r="AH68" i="6"/>
  <c r="K2" i="1" a="1"/>
  <c r="K2" i="1"/>
  <c r="E27" i="5"/>
  <c r="AO26" i="5" s="1"/>
  <c r="F27" i="5"/>
  <c r="G27" i="5"/>
  <c r="H27" i="5"/>
  <c r="I27" i="5"/>
  <c r="AS26" i="5" s="1"/>
  <c r="J27" i="5"/>
  <c r="AT26" i="5" s="1"/>
  <c r="K27" i="5"/>
  <c r="L27" i="5"/>
  <c r="M27" i="5"/>
  <c r="AW26" i="5" s="1"/>
  <c r="N27" i="5"/>
  <c r="O27" i="5"/>
  <c r="P27" i="5"/>
  <c r="Q27" i="5"/>
  <c r="BA26" i="5" s="1"/>
  <c r="R27" i="5"/>
  <c r="BB26" i="5" s="1"/>
  <c r="S27" i="5"/>
  <c r="T27" i="5"/>
  <c r="BD26" i="5" s="1"/>
  <c r="U27" i="5"/>
  <c r="V27" i="5"/>
  <c r="BF26" i="5" s="1"/>
  <c r="W27" i="5"/>
  <c r="BG26" i="5" s="1"/>
  <c r="X27" i="5"/>
  <c r="BH26" i="5" s="1"/>
  <c r="Y27" i="5"/>
  <c r="Z27" i="5"/>
  <c r="AA27" i="5"/>
  <c r="AB27" i="5"/>
  <c r="AC27" i="5"/>
  <c r="BM25" i="5" s="1"/>
  <c r="AD27" i="5"/>
  <c r="AE27" i="5"/>
  <c r="BO26" i="5" s="1"/>
  <c r="AF27" i="5"/>
  <c r="AG27" i="5"/>
  <c r="AH27" i="5"/>
  <c r="BR25" i="5" s="1"/>
  <c r="AI27" i="5"/>
  <c r="AP25" i="5"/>
  <c r="AR25" i="5"/>
  <c r="AU25" i="5"/>
  <c r="AV25" i="5"/>
  <c r="AX25" i="5"/>
  <c r="AY25" i="5"/>
  <c r="AZ25" i="5"/>
  <c r="BC25" i="5"/>
  <c r="BD25" i="5"/>
  <c r="BF25" i="5"/>
  <c r="BG25" i="5"/>
  <c r="BH25" i="5"/>
  <c r="BK25" i="5"/>
  <c r="BL25" i="5"/>
  <c r="BN25" i="5"/>
  <c r="BO25" i="5"/>
  <c r="BP25" i="5"/>
  <c r="G2" i="1"/>
  <c r="BQ25" i="5" l="1"/>
  <c r="BQ26" i="5"/>
  <c r="BI25" i="5"/>
  <c r="BI26" i="5"/>
  <c r="BE25" i="5"/>
  <c r="BE26" i="5"/>
  <c r="BC13" i="5"/>
  <c r="BC26" i="5"/>
  <c r="AZ13" i="5"/>
  <c r="AZ26" i="5"/>
  <c r="AY13" i="5"/>
  <c r="AY26" i="5"/>
  <c r="AX13" i="5"/>
  <c r="AX26" i="5"/>
  <c r="AV13" i="5"/>
  <c r="AV26" i="5"/>
  <c r="AU13" i="5"/>
  <c r="AU26" i="5"/>
  <c r="AR13" i="5"/>
  <c r="AR26" i="5"/>
  <c r="AQ13" i="5"/>
  <c r="AQ26" i="5"/>
  <c r="AP13" i="5"/>
  <c r="AP26" i="5"/>
  <c r="BJ25" i="5"/>
  <c r="BJ26" i="5"/>
  <c r="BB25" i="5"/>
  <c r="BB13" i="5"/>
  <c r="BA25" i="5"/>
  <c r="BA13" i="5"/>
  <c r="AW25" i="5"/>
  <c r="AW13" i="5"/>
  <c r="AT25" i="5"/>
  <c r="AT13" i="5"/>
  <c r="AS25" i="5"/>
  <c r="AS13" i="5"/>
  <c r="AO25" i="5"/>
  <c r="AO13" i="5"/>
  <c r="B6" i="7"/>
  <c r="AO14" i="6"/>
  <c r="AP22" i="6"/>
  <c r="AQ16" i="6"/>
  <c r="AR13" i="6"/>
  <c r="AS12" i="6"/>
  <c r="AU3" i="6"/>
  <c r="AX7" i="6"/>
  <c r="BE23" i="6"/>
  <c r="BQ13" i="6"/>
  <c r="BM24" i="6"/>
  <c r="BP24" i="6"/>
  <c r="BO24" i="6"/>
  <c r="BN24" i="6"/>
  <c r="BJ24" i="6"/>
  <c r="BI24" i="6"/>
  <c r="BH24" i="6"/>
  <c r="BG24" i="6"/>
  <c r="BF24" i="6"/>
  <c r="BB24" i="6"/>
  <c r="BA24" i="6"/>
  <c r="AZ24" i="6"/>
  <c r="AY24" i="6"/>
  <c r="AX24" i="6"/>
  <c r="AW24" i="6"/>
  <c r="AT24" i="6"/>
  <c r="BQ23" i="6"/>
  <c r="BP23" i="6"/>
  <c r="BO23" i="6"/>
  <c r="BN23" i="6"/>
  <c r="BM23" i="6"/>
  <c r="BK23" i="6"/>
  <c r="BJ23" i="6"/>
  <c r="BI23" i="6"/>
  <c r="BH23" i="6"/>
  <c r="BG23" i="6"/>
  <c r="BF23" i="6"/>
  <c r="BB23" i="6"/>
  <c r="BA23" i="6"/>
  <c r="AZ23" i="6"/>
  <c r="AY23" i="6"/>
  <c r="AW23" i="6"/>
  <c r="AT23" i="6"/>
  <c r="BP22" i="6"/>
  <c r="BO22" i="6"/>
  <c r="BN22" i="6"/>
  <c r="BM22" i="6"/>
  <c r="BK22" i="6"/>
  <c r="BJ22" i="6"/>
  <c r="BI22" i="6"/>
  <c r="BH22" i="6"/>
  <c r="BG22" i="6"/>
  <c r="BF22" i="6"/>
  <c r="BB22" i="6"/>
  <c r="BA22" i="6"/>
  <c r="AZ22" i="6"/>
  <c r="AY22" i="6"/>
  <c r="AW22" i="6"/>
  <c r="AT22" i="6"/>
  <c r="AR22" i="6"/>
  <c r="BP21" i="6"/>
  <c r="BO21" i="6"/>
  <c r="BN21" i="6"/>
  <c r="BM21" i="6"/>
  <c r="BK21" i="6"/>
  <c r="BJ21" i="6"/>
  <c r="BI21" i="6"/>
  <c r="BH21" i="6"/>
  <c r="BG21" i="6"/>
  <c r="BF21" i="6"/>
  <c r="BB21" i="6"/>
  <c r="BA21" i="6"/>
  <c r="AZ21" i="6"/>
  <c r="AY21" i="6"/>
  <c r="AW21" i="6"/>
  <c r="AT21" i="6"/>
  <c r="BP20" i="6"/>
  <c r="BO20" i="6"/>
  <c r="BN20" i="6"/>
  <c r="BM20" i="6"/>
  <c r="BJ20" i="6"/>
  <c r="BI20" i="6"/>
  <c r="BH20" i="6"/>
  <c r="BG20" i="6"/>
  <c r="BF20" i="6"/>
  <c r="BB20" i="6"/>
  <c r="BA20" i="6"/>
  <c r="AZ20" i="6"/>
  <c r="AY20" i="6"/>
  <c r="AW20" i="6"/>
  <c r="AT20" i="6"/>
  <c r="AP20" i="6"/>
  <c r="AO20" i="6"/>
  <c r="BQ19" i="6"/>
  <c r="BP19" i="6"/>
  <c r="BO19" i="6"/>
  <c r="BN19" i="6"/>
  <c r="BM19" i="6"/>
  <c r="BJ19" i="6"/>
  <c r="BI19" i="6"/>
  <c r="BH19" i="6"/>
  <c r="BG19" i="6"/>
  <c r="BF19" i="6"/>
  <c r="BB19" i="6"/>
  <c r="BA19" i="6"/>
  <c r="AZ19" i="6"/>
  <c r="AY19" i="6"/>
  <c r="AW19" i="6"/>
  <c r="AT19" i="6"/>
  <c r="AR19" i="6"/>
  <c r="BP18" i="6"/>
  <c r="BO18" i="6"/>
  <c r="BN18" i="6"/>
  <c r="BM18" i="6"/>
  <c r="BJ18" i="6"/>
  <c r="BI18" i="6"/>
  <c r="BH18" i="6"/>
  <c r="BG18" i="6"/>
  <c r="BF18" i="6"/>
  <c r="BB18" i="6"/>
  <c r="BA18" i="6"/>
  <c r="AZ18" i="6"/>
  <c r="AY18" i="6"/>
  <c r="AW18" i="6"/>
  <c r="AT18" i="6"/>
  <c r="AR18" i="6"/>
  <c r="AO18" i="6"/>
  <c r="BP17" i="6"/>
  <c r="BO17" i="6"/>
  <c r="BN17" i="6"/>
  <c r="BM17" i="6"/>
  <c r="BK17" i="6"/>
  <c r="BJ17" i="6"/>
  <c r="BI17" i="6"/>
  <c r="BH17" i="6"/>
  <c r="BG17" i="6"/>
  <c r="BF17" i="6"/>
  <c r="BB17" i="6"/>
  <c r="BA17" i="6"/>
  <c r="AZ17" i="6"/>
  <c r="AY17" i="6"/>
  <c r="AW17" i="6"/>
  <c r="AT17" i="6"/>
  <c r="BP16" i="6"/>
  <c r="BO16" i="6"/>
  <c r="BN16" i="6"/>
  <c r="BM16" i="6"/>
  <c r="BK16" i="6"/>
  <c r="BJ16" i="6"/>
  <c r="BI16" i="6"/>
  <c r="BH16" i="6"/>
  <c r="BG16" i="6"/>
  <c r="BF16" i="6"/>
  <c r="BB16" i="6"/>
  <c r="BA16" i="6"/>
  <c r="AZ16" i="6"/>
  <c r="AY16" i="6"/>
  <c r="AW16" i="6"/>
  <c r="AT16" i="6"/>
  <c r="AR16" i="6"/>
  <c r="BP15" i="6"/>
  <c r="BO15" i="6"/>
  <c r="BN15" i="6"/>
  <c r="BM15" i="6"/>
  <c r="BJ15" i="6"/>
  <c r="BI15" i="6"/>
  <c r="BH15" i="6"/>
  <c r="BG15" i="6"/>
  <c r="BF15" i="6"/>
  <c r="BB15" i="6"/>
  <c r="BA15" i="6"/>
  <c r="AZ15" i="6"/>
  <c r="AY15" i="6"/>
  <c r="AW15" i="6"/>
  <c r="AT15" i="6"/>
  <c r="AR15" i="6"/>
  <c r="AQ15" i="6"/>
  <c r="BP14" i="6"/>
  <c r="BO14" i="6"/>
  <c r="BN14" i="6"/>
  <c r="BM14" i="6"/>
  <c r="BJ14" i="6"/>
  <c r="BI14" i="6"/>
  <c r="BH14" i="6"/>
  <c r="BG14" i="6"/>
  <c r="BF14" i="6"/>
  <c r="BB14" i="6"/>
  <c r="BA14" i="6"/>
  <c r="AZ14" i="6"/>
  <c r="AY14" i="6"/>
  <c r="AW14" i="6"/>
  <c r="AT14" i="6"/>
  <c r="BP13" i="6"/>
  <c r="BO13" i="6"/>
  <c r="BN13" i="6"/>
  <c r="BM13" i="6"/>
  <c r="BK13" i="6"/>
  <c r="BJ13" i="6"/>
  <c r="BI13" i="6"/>
  <c r="BH13" i="6"/>
  <c r="BG13" i="6"/>
  <c r="BF13" i="6"/>
  <c r="BB13" i="6"/>
  <c r="BA13" i="6"/>
  <c r="AZ13" i="6"/>
  <c r="AY13" i="6"/>
  <c r="AW13" i="6"/>
  <c r="AT13" i="6"/>
  <c r="AP13" i="6"/>
  <c r="BP12" i="6"/>
  <c r="BO12" i="6"/>
  <c r="BN12" i="6"/>
  <c r="BM12" i="6"/>
  <c r="BJ12" i="6"/>
  <c r="BI12" i="6"/>
  <c r="BH12" i="6"/>
  <c r="BG12" i="6"/>
  <c r="BF12" i="6"/>
  <c r="BB12" i="6"/>
  <c r="BA12" i="6"/>
  <c r="AZ12" i="6"/>
  <c r="AY12" i="6"/>
  <c r="AW12" i="6"/>
  <c r="AT12" i="6"/>
  <c r="BP11" i="6"/>
  <c r="BO11" i="6"/>
  <c r="BN11" i="6"/>
  <c r="BM11" i="6"/>
  <c r="BJ11" i="6"/>
  <c r="BI11" i="6"/>
  <c r="BH11" i="6"/>
  <c r="BG11" i="6"/>
  <c r="BF11" i="6"/>
  <c r="BE11" i="6"/>
  <c r="BB11" i="6"/>
  <c r="BA11" i="6"/>
  <c r="AZ11" i="6"/>
  <c r="AY11" i="6"/>
  <c r="AW11" i="6"/>
  <c r="AT11" i="6"/>
  <c r="BQ10" i="6"/>
  <c r="BP10" i="6"/>
  <c r="BO10" i="6"/>
  <c r="BN10" i="6"/>
  <c r="BM10" i="6"/>
  <c r="BJ10" i="6"/>
  <c r="BI10" i="6"/>
  <c r="BH10" i="6"/>
  <c r="BG10" i="6"/>
  <c r="BF10" i="6"/>
  <c r="BB10" i="6"/>
  <c r="BA10" i="6"/>
  <c r="AZ10" i="6"/>
  <c r="AY10" i="6"/>
  <c r="AW10" i="6"/>
  <c r="AT10" i="6"/>
  <c r="AR10" i="6"/>
  <c r="BP9" i="6"/>
  <c r="BO9" i="6"/>
  <c r="BN9" i="6"/>
  <c r="BM9" i="6"/>
  <c r="BK9" i="6"/>
  <c r="BJ9" i="6"/>
  <c r="BI9" i="6"/>
  <c r="BH9" i="6"/>
  <c r="BG9" i="6"/>
  <c r="BF9" i="6"/>
  <c r="BB9" i="6"/>
  <c r="BA9" i="6"/>
  <c r="AZ9" i="6"/>
  <c r="AY9" i="6"/>
  <c r="AW9" i="6"/>
  <c r="AT9" i="6"/>
  <c r="AP9" i="6"/>
  <c r="BP8" i="6"/>
  <c r="BO8" i="6"/>
  <c r="BN8" i="6"/>
  <c r="BM8" i="6"/>
  <c r="BK8" i="6"/>
  <c r="BJ8" i="6"/>
  <c r="BI8" i="6"/>
  <c r="BH8" i="6"/>
  <c r="BG8" i="6"/>
  <c r="BF8" i="6"/>
  <c r="BB8" i="6"/>
  <c r="BA8" i="6"/>
  <c r="AZ8" i="6"/>
  <c r="AY8" i="6"/>
  <c r="AW8" i="6"/>
  <c r="AT8" i="6"/>
  <c r="AQ8" i="6"/>
  <c r="AP8" i="6"/>
  <c r="BP7" i="6"/>
  <c r="BO7" i="6"/>
  <c r="BN7" i="6"/>
  <c r="BM7" i="6"/>
  <c r="BJ7" i="6"/>
  <c r="BI7" i="6"/>
  <c r="BH7" i="6"/>
  <c r="BG7" i="6"/>
  <c r="BF7" i="6"/>
  <c r="BB7" i="6"/>
  <c r="BA7" i="6"/>
  <c r="AZ7" i="6"/>
  <c r="AY7" i="6"/>
  <c r="AW7" i="6"/>
  <c r="AT7" i="6"/>
  <c r="AR7" i="6"/>
  <c r="AP7" i="6"/>
  <c r="AO7" i="6"/>
  <c r="BP6" i="6"/>
  <c r="BO6" i="6"/>
  <c r="BN6" i="6"/>
  <c r="BM6" i="6"/>
  <c r="BJ6" i="6"/>
  <c r="BI6" i="6"/>
  <c r="BH6" i="6"/>
  <c r="BG6" i="6"/>
  <c r="BF6" i="6"/>
  <c r="BB6" i="6"/>
  <c r="BA6" i="6"/>
  <c r="AZ6" i="6"/>
  <c r="AY6" i="6"/>
  <c r="AW6" i="6"/>
  <c r="AT6" i="6"/>
  <c r="AQ6" i="6"/>
  <c r="BP5" i="6"/>
  <c r="BO5" i="6"/>
  <c r="BN5" i="6"/>
  <c r="BM5" i="6"/>
  <c r="BK5" i="6"/>
  <c r="BJ5" i="6"/>
  <c r="BI5" i="6"/>
  <c r="BH5" i="6"/>
  <c r="BG5" i="6"/>
  <c r="BF5" i="6"/>
  <c r="BB5" i="6"/>
  <c r="BA5" i="6"/>
  <c r="AZ5" i="6"/>
  <c r="AY5" i="6"/>
  <c r="AW5" i="6"/>
  <c r="AT5" i="6"/>
  <c r="AO5" i="6"/>
  <c r="BQ4" i="6"/>
  <c r="BP4" i="6"/>
  <c r="BO4" i="6"/>
  <c r="BN4" i="6"/>
  <c r="BM4" i="6"/>
  <c r="BJ4" i="6"/>
  <c r="BI4" i="6"/>
  <c r="BH4" i="6"/>
  <c r="BG4" i="6"/>
  <c r="BF4" i="6"/>
  <c r="BB4" i="6"/>
  <c r="BA4" i="6"/>
  <c r="AZ4" i="6"/>
  <c r="AY4" i="6"/>
  <c r="AW4" i="6"/>
  <c r="AT4" i="6"/>
  <c r="AP4" i="6"/>
  <c r="BQ3" i="6"/>
  <c r="BP3" i="6"/>
  <c r="BO3" i="6"/>
  <c r="BN3" i="6"/>
  <c r="BM3" i="6"/>
  <c r="BJ3" i="6"/>
  <c r="BI3" i="6"/>
  <c r="BH3" i="6"/>
  <c r="BG3" i="6"/>
  <c r="BF3" i="6"/>
  <c r="BB3" i="6"/>
  <c r="BA3" i="6"/>
  <c r="AZ3" i="6"/>
  <c r="AY3" i="6"/>
  <c r="AW3" i="6"/>
  <c r="AT3" i="6"/>
  <c r="AP3" i="6"/>
  <c r="AO3" i="6"/>
  <c r="BP2" i="6"/>
  <c r="BO2" i="6"/>
  <c r="BN2" i="6"/>
  <c r="BM2" i="6"/>
  <c r="BJ2" i="6"/>
  <c r="BI2" i="6"/>
  <c r="BH2" i="6"/>
  <c r="BG2" i="6"/>
  <c r="BF2" i="6"/>
  <c r="BB2" i="6"/>
  <c r="BA2" i="6"/>
  <c r="AZ2" i="6"/>
  <c r="AY2" i="6"/>
  <c r="AW2" i="6"/>
  <c r="AT2" i="6"/>
  <c r="AR2" i="6"/>
  <c r="BR12" i="5"/>
  <c r="BP24" i="5"/>
  <c r="BN13" i="5"/>
  <c r="BM21" i="5"/>
  <c r="BL21" i="5"/>
  <c r="BK21" i="5"/>
  <c r="BJ11" i="5"/>
  <c r="BH22" i="5"/>
  <c r="BF13" i="5"/>
  <c r="BE10" i="5"/>
  <c r="BD23" i="5"/>
  <c r="BC20" i="5"/>
  <c r="BB24" i="5"/>
  <c r="BA20" i="5"/>
  <c r="AZ23" i="5"/>
  <c r="AV20" i="5"/>
  <c r="AU22" i="5"/>
  <c r="AT22" i="5"/>
  <c r="AR21" i="5"/>
  <c r="AQ25" i="5"/>
  <c r="AO21" i="5"/>
  <c r="BR24" i="5"/>
  <c r="BR23" i="5"/>
  <c r="BJ23" i="5"/>
  <c r="BR22" i="5"/>
  <c r="BD22" i="5"/>
  <c r="BH20" i="5"/>
  <c r="BR19" i="5"/>
  <c r="BR18" i="5"/>
  <c r="BB18" i="5"/>
  <c r="AT18" i="5"/>
  <c r="BR17" i="5"/>
  <c r="AV17" i="5"/>
  <c r="AT17" i="5"/>
  <c r="BB16" i="5"/>
  <c r="AZ16" i="5"/>
  <c r="BR14" i="5"/>
  <c r="BJ14" i="5"/>
  <c r="BB14" i="5"/>
  <c r="BR13" i="5"/>
  <c r="BJ13" i="5"/>
  <c r="BR11" i="5"/>
  <c r="BR10" i="5"/>
  <c r="BC10" i="5"/>
  <c r="BB10" i="5"/>
  <c r="BR9" i="5"/>
  <c r="BJ9" i="5"/>
  <c r="BD9" i="5"/>
  <c r="BB9" i="5"/>
  <c r="AY9" i="5"/>
  <c r="BR8" i="5"/>
  <c r="BP8" i="5"/>
  <c r="BL8" i="5"/>
  <c r="BB8" i="5"/>
  <c r="AT8" i="5"/>
  <c r="BR7" i="5"/>
  <c r="BJ7" i="5"/>
  <c r="BD7" i="5"/>
  <c r="BB7" i="5"/>
  <c r="BR6" i="5"/>
  <c r="BB6" i="5"/>
  <c r="AT6" i="5"/>
  <c r="BR5" i="5"/>
  <c r="BJ5" i="5"/>
  <c r="BD5" i="5"/>
  <c r="BB5" i="5"/>
  <c r="BA5" i="5"/>
  <c r="AT5" i="5"/>
  <c r="BR4" i="5"/>
  <c r="BR3" i="5"/>
  <c r="BR2" i="5"/>
  <c r="BH2" i="5"/>
  <c r="AY2" i="5"/>
  <c r="AV2" i="5"/>
  <c r="AT2" i="5"/>
  <c r="G18" i="1"/>
  <c r="G22" i="1"/>
  <c r="G26" i="1"/>
  <c r="G30" i="1"/>
  <c r="G34" i="1"/>
  <c r="G38" i="1"/>
  <c r="G42" i="1"/>
  <c r="G46" i="1"/>
  <c r="G50" i="1"/>
  <c r="G54" i="1"/>
  <c r="G58" i="1"/>
  <c r="G62" i="1"/>
  <c r="G66" i="1"/>
  <c r="G70" i="1"/>
  <c r="G74" i="1"/>
  <c r="G78" i="1"/>
  <c r="G82" i="1"/>
  <c r="G6" i="1"/>
  <c r="G10" i="1"/>
  <c r="G14" i="1"/>
  <c r="C26" i="5" l="1"/>
  <c r="D26" i="5"/>
  <c r="P26" i="1" s="1"/>
  <c r="AX11" i="6"/>
  <c r="AX17" i="6"/>
  <c r="AX3" i="6"/>
  <c r="AX20" i="6"/>
  <c r="AS13" i="6"/>
  <c r="AS6" i="6"/>
  <c r="AR5" i="6"/>
  <c r="AR14" i="6"/>
  <c r="AR6" i="6"/>
  <c r="AR17" i="6"/>
  <c r="AR8" i="6"/>
  <c r="AR20" i="6"/>
  <c r="AR9" i="6"/>
  <c r="AR21" i="6"/>
  <c r="AR3" i="6"/>
  <c r="AR11" i="6"/>
  <c r="AR23" i="6"/>
  <c r="AR12" i="6"/>
  <c r="AR24" i="6"/>
  <c r="AR4" i="6"/>
  <c r="AQ4" i="6"/>
  <c r="AQ10" i="6"/>
  <c r="AQ19" i="6"/>
  <c r="AQ11" i="6"/>
  <c r="AQ5" i="6"/>
  <c r="AQ12" i="6"/>
  <c r="AQ20" i="6"/>
  <c r="AQ13" i="6"/>
  <c r="AQ22" i="6"/>
  <c r="AQ2" i="6"/>
  <c r="AQ7" i="6"/>
  <c r="AQ14" i="6"/>
  <c r="AQ23" i="6"/>
  <c r="AQ3" i="6"/>
  <c r="AQ17" i="6"/>
  <c r="AQ9" i="6"/>
  <c r="AP14" i="6"/>
  <c r="AP21" i="6"/>
  <c r="AP15" i="6"/>
  <c r="AP10" i="6"/>
  <c r="AP5" i="6"/>
  <c r="AP17" i="6"/>
  <c r="AP23" i="6"/>
  <c r="AP11" i="6"/>
  <c r="AP6" i="6"/>
  <c r="AP2" i="6"/>
  <c r="AP12" i="6"/>
  <c r="AP18" i="6"/>
  <c r="AO11" i="6"/>
  <c r="AO15" i="6"/>
  <c r="AO16" i="6"/>
  <c r="AO8" i="6"/>
  <c r="AO4" i="6"/>
  <c r="AO12" i="6"/>
  <c r="AO17" i="6"/>
  <c r="AO9" i="6"/>
  <c r="AO13" i="6"/>
  <c r="AO23" i="6"/>
  <c r="AO10" i="6"/>
  <c r="AO19" i="6"/>
  <c r="AO2" i="6"/>
  <c r="AO6" i="6"/>
  <c r="AS7" i="6"/>
  <c r="AS21" i="6"/>
  <c r="AS8" i="6"/>
  <c r="AS3" i="6"/>
  <c r="AS17" i="6"/>
  <c r="AS23" i="6"/>
  <c r="AS20" i="6"/>
  <c r="AS10" i="6"/>
  <c r="AS22" i="6"/>
  <c r="AS4" i="6"/>
  <c r="AS14" i="6"/>
  <c r="AS18" i="6"/>
  <c r="AS11" i="6"/>
  <c r="AS19" i="6"/>
  <c r="AS15" i="6"/>
  <c r="AS5" i="6"/>
  <c r="AS24" i="6"/>
  <c r="AS2" i="6"/>
  <c r="AS16" i="6"/>
  <c r="AS9" i="6"/>
  <c r="AX14" i="6"/>
  <c r="AX21" i="6"/>
  <c r="AX6" i="6"/>
  <c r="AX9" i="6"/>
  <c r="AX12" i="6"/>
  <c r="AX19" i="6"/>
  <c r="AX10" i="6"/>
  <c r="AX16" i="6"/>
  <c r="AX2" i="6"/>
  <c r="AX23" i="6"/>
  <c r="AX18" i="6"/>
  <c r="AU4" i="6"/>
  <c r="AX15" i="6"/>
  <c r="AX22" i="6"/>
  <c r="AX4" i="6"/>
  <c r="AU13" i="6"/>
  <c r="AX13" i="6"/>
  <c r="AX5" i="6"/>
  <c r="AX8" i="6"/>
  <c r="AU20" i="6"/>
  <c r="AP24" i="6"/>
  <c r="AQ18" i="6"/>
  <c r="AQ21" i="6"/>
  <c r="AQ24" i="6"/>
  <c r="AP16" i="6"/>
  <c r="AP19" i="6"/>
  <c r="BE16" i="6"/>
  <c r="BQ5" i="6"/>
  <c r="BQ20" i="6"/>
  <c r="BQ2" i="6"/>
  <c r="BQ6" i="6"/>
  <c r="BQ21" i="6"/>
  <c r="BE22" i="6"/>
  <c r="BE15" i="6"/>
  <c r="BE14" i="6"/>
  <c r="BE19" i="6"/>
  <c r="BE20" i="6"/>
  <c r="BE10" i="6"/>
  <c r="BE9" i="6"/>
  <c r="BE21" i="6"/>
  <c r="BE8" i="6"/>
  <c r="BE7" i="6"/>
  <c r="BE13" i="6"/>
  <c r="BE5" i="6"/>
  <c r="BE6" i="6"/>
  <c r="BE12" i="6"/>
  <c r="BE18" i="6"/>
  <c r="BE24" i="6"/>
  <c r="BE2" i="6"/>
  <c r="BE3" i="6"/>
  <c r="BE4" i="6"/>
  <c r="BE17" i="6"/>
  <c r="BQ7" i="6"/>
  <c r="BQ8" i="6"/>
  <c r="BQ9" i="6"/>
  <c r="BQ22" i="6"/>
  <c r="BQ18" i="6"/>
  <c r="BQ15" i="6"/>
  <c r="BQ16" i="6"/>
  <c r="BQ17" i="6"/>
  <c r="BQ24" i="6"/>
  <c r="BQ12" i="6"/>
  <c r="BQ14" i="6"/>
  <c r="BQ11" i="6"/>
  <c r="AN25" i="6"/>
  <c r="AN33" i="6"/>
  <c r="AN41" i="6"/>
  <c r="AN31" i="6"/>
  <c r="AN39" i="6"/>
  <c r="AN30" i="6"/>
  <c r="AN38" i="6"/>
  <c r="AN46" i="6"/>
  <c r="AN29" i="6"/>
  <c r="AN37" i="6"/>
  <c r="AN45" i="6"/>
  <c r="AN28" i="6"/>
  <c r="AN36" i="6"/>
  <c r="AN44" i="6"/>
  <c r="AN27" i="6"/>
  <c r="AN35" i="6"/>
  <c r="AN43" i="6"/>
  <c r="AN50" i="6"/>
  <c r="AN58" i="6"/>
  <c r="AN49" i="6"/>
  <c r="AN57" i="6"/>
  <c r="AN42" i="6"/>
  <c r="AN48" i="6"/>
  <c r="AN56" i="6"/>
  <c r="AN40" i="6"/>
  <c r="AN47" i="6"/>
  <c r="AN55" i="6"/>
  <c r="AN63" i="6"/>
  <c r="AN34" i="6"/>
  <c r="AN54" i="6"/>
  <c r="AN32" i="6"/>
  <c r="AN53" i="6"/>
  <c r="AN61" i="6"/>
  <c r="AN26" i="6"/>
  <c r="AN52" i="6"/>
  <c r="AN60" i="6"/>
  <c r="AN59" i="6"/>
  <c r="AN62" i="6"/>
  <c r="AN67" i="6"/>
  <c r="AN51" i="6"/>
  <c r="AN66" i="6"/>
  <c r="AN65" i="6"/>
  <c r="AN64" i="6"/>
  <c r="BK32" i="6"/>
  <c r="BK40" i="6"/>
  <c r="BK30" i="6"/>
  <c r="BK38" i="6"/>
  <c r="BK46" i="6"/>
  <c r="BK29" i="6"/>
  <c r="BK37" i="6"/>
  <c r="BK45" i="6"/>
  <c r="BK28" i="6"/>
  <c r="BK36" i="6"/>
  <c r="BK44" i="6"/>
  <c r="BK27" i="6"/>
  <c r="BK35" i="6"/>
  <c r="BK43" i="6"/>
  <c r="BK26" i="6"/>
  <c r="BK34" i="6"/>
  <c r="BK42" i="6"/>
  <c r="BK41" i="6"/>
  <c r="BK49" i="6"/>
  <c r="BK57" i="6"/>
  <c r="BK39" i="6"/>
  <c r="BK48" i="6"/>
  <c r="BK56" i="6"/>
  <c r="BK33" i="6"/>
  <c r="BK47" i="6"/>
  <c r="BK55" i="6"/>
  <c r="BK31" i="6"/>
  <c r="BK54" i="6"/>
  <c r="BK62" i="6"/>
  <c r="BK25" i="6"/>
  <c r="BK53" i="6"/>
  <c r="BK52" i="6"/>
  <c r="BK60" i="6"/>
  <c r="BK51" i="6"/>
  <c r="BK59" i="6"/>
  <c r="BK61" i="6"/>
  <c r="BK58" i="6"/>
  <c r="BK67" i="6"/>
  <c r="BK50" i="6"/>
  <c r="BK66" i="6"/>
  <c r="BK65" i="6"/>
  <c r="BK64" i="6"/>
  <c r="BK63" i="6"/>
  <c r="BC32" i="6"/>
  <c r="BC40" i="6"/>
  <c r="BC30" i="6"/>
  <c r="BC38" i="6"/>
  <c r="BC46" i="6"/>
  <c r="BC29" i="6"/>
  <c r="BC37" i="6"/>
  <c r="BC45" i="6"/>
  <c r="BC28" i="6"/>
  <c r="BC36" i="6"/>
  <c r="BC44" i="6"/>
  <c r="BC27" i="6"/>
  <c r="BC35" i="6"/>
  <c r="BC43" i="6"/>
  <c r="BC26" i="6"/>
  <c r="BC34" i="6"/>
  <c r="BC42" i="6"/>
  <c r="BC33" i="6"/>
  <c r="BC49" i="6"/>
  <c r="BC57" i="6"/>
  <c r="BC31" i="6"/>
  <c r="BC48" i="6"/>
  <c r="BC56" i="6"/>
  <c r="BC25" i="6"/>
  <c r="BC47" i="6"/>
  <c r="BC55" i="6"/>
  <c r="BC54" i="6"/>
  <c r="BC62" i="6"/>
  <c r="BC53" i="6"/>
  <c r="BC52" i="6"/>
  <c r="BC60" i="6"/>
  <c r="BC41" i="6"/>
  <c r="BC51" i="6"/>
  <c r="BC59" i="6"/>
  <c r="BC58" i="6"/>
  <c r="BC50" i="6"/>
  <c r="BC67" i="6"/>
  <c r="BC66" i="6"/>
  <c r="BC65" i="6"/>
  <c r="BC39" i="6"/>
  <c r="BC61" i="6"/>
  <c r="BC64" i="6"/>
  <c r="BC63" i="6"/>
  <c r="AU32" i="6"/>
  <c r="AU40" i="6"/>
  <c r="AU30" i="6"/>
  <c r="AU38" i="6"/>
  <c r="AU46" i="6"/>
  <c r="AU29" i="6"/>
  <c r="AU37" i="6"/>
  <c r="AU45" i="6"/>
  <c r="AU28" i="6"/>
  <c r="AU36" i="6"/>
  <c r="AU44" i="6"/>
  <c r="AU27" i="6"/>
  <c r="AU35" i="6"/>
  <c r="AU43" i="6"/>
  <c r="AU26" i="6"/>
  <c r="AU34" i="6"/>
  <c r="AU42" i="6"/>
  <c r="AU25" i="6"/>
  <c r="AU49" i="6"/>
  <c r="AU57" i="6"/>
  <c r="AU48" i="6"/>
  <c r="AU56" i="6"/>
  <c r="AU47" i="6"/>
  <c r="AU55" i="6"/>
  <c r="AU63" i="6"/>
  <c r="AU54" i="6"/>
  <c r="AU62" i="6"/>
  <c r="AU41" i="6"/>
  <c r="AU53" i="6"/>
  <c r="AU39" i="6"/>
  <c r="AU52" i="6"/>
  <c r="AU60" i="6"/>
  <c r="AU33" i="6"/>
  <c r="AU51" i="6"/>
  <c r="AU59" i="6"/>
  <c r="AU58" i="6"/>
  <c r="AU50" i="6"/>
  <c r="AU61" i="6"/>
  <c r="AU67" i="6"/>
  <c r="AU66" i="6"/>
  <c r="AU65" i="6"/>
  <c r="AU31" i="6"/>
  <c r="AU64" i="6"/>
  <c r="BR31" i="6"/>
  <c r="BR39" i="6"/>
  <c r="BR29" i="6"/>
  <c r="BR37" i="6"/>
  <c r="BR45" i="6"/>
  <c r="BR28" i="6"/>
  <c r="BR36" i="6"/>
  <c r="BR44" i="6"/>
  <c r="BR27" i="6"/>
  <c r="BR35" i="6"/>
  <c r="BR43" i="6"/>
  <c r="BR26" i="6"/>
  <c r="BR34" i="6"/>
  <c r="BR42" i="6"/>
  <c r="BR25" i="6"/>
  <c r="BR33" i="6"/>
  <c r="BR41" i="6"/>
  <c r="BR48" i="6"/>
  <c r="BR56" i="6"/>
  <c r="BR47" i="6"/>
  <c r="BR55" i="6"/>
  <c r="BR40" i="6"/>
  <c r="BR46" i="6"/>
  <c r="BR54" i="6"/>
  <c r="BR62" i="6"/>
  <c r="BR38" i="6"/>
  <c r="BR53" i="6"/>
  <c r="BR61" i="6"/>
  <c r="BR32" i="6"/>
  <c r="BR52" i="6"/>
  <c r="BR30" i="6"/>
  <c r="BR51" i="6"/>
  <c r="BR59" i="6"/>
  <c r="BR50" i="6"/>
  <c r="BR58" i="6"/>
  <c r="BR49" i="6"/>
  <c r="BR60" i="6"/>
  <c r="BR67" i="6"/>
  <c r="BR66" i="6"/>
  <c r="BR65" i="6"/>
  <c r="BR64" i="6"/>
  <c r="BR57" i="6"/>
  <c r="BR63" i="6"/>
  <c r="BJ31" i="6"/>
  <c r="BJ39" i="6"/>
  <c r="BJ29" i="6"/>
  <c r="BJ37" i="6"/>
  <c r="BJ45" i="6"/>
  <c r="BJ28" i="6"/>
  <c r="BJ36" i="6"/>
  <c r="BJ44" i="6"/>
  <c r="BJ27" i="6"/>
  <c r="BJ35" i="6"/>
  <c r="BJ43" i="6"/>
  <c r="BJ26" i="6"/>
  <c r="BJ34" i="6"/>
  <c r="BJ42" i="6"/>
  <c r="BJ25" i="6"/>
  <c r="BJ33" i="6"/>
  <c r="BJ41" i="6"/>
  <c r="BJ40" i="6"/>
  <c r="BJ48" i="6"/>
  <c r="BJ56" i="6"/>
  <c r="BJ38" i="6"/>
  <c r="BJ47" i="6"/>
  <c r="BJ55" i="6"/>
  <c r="BJ32" i="6"/>
  <c r="BJ54" i="6"/>
  <c r="BJ62" i="6"/>
  <c r="BJ30" i="6"/>
  <c r="BJ53" i="6"/>
  <c r="BJ61" i="6"/>
  <c r="BJ52" i="6"/>
  <c r="BJ51" i="6"/>
  <c r="BJ59" i="6"/>
  <c r="BJ50" i="6"/>
  <c r="BJ58" i="6"/>
  <c r="BJ67" i="6"/>
  <c r="BJ66" i="6"/>
  <c r="BJ65" i="6"/>
  <c r="BJ46" i="6"/>
  <c r="BJ64" i="6"/>
  <c r="BJ49" i="6"/>
  <c r="BJ63" i="6"/>
  <c r="BJ57" i="6"/>
  <c r="BJ60" i="6"/>
  <c r="BB31" i="6"/>
  <c r="BB39" i="6"/>
  <c r="BB29" i="6"/>
  <c r="BB37" i="6"/>
  <c r="BB45" i="6"/>
  <c r="BB28" i="6"/>
  <c r="BB36" i="6"/>
  <c r="BB44" i="6"/>
  <c r="BB27" i="6"/>
  <c r="BB35" i="6"/>
  <c r="BB43" i="6"/>
  <c r="BB26" i="6"/>
  <c r="BB34" i="6"/>
  <c r="BB42" i="6"/>
  <c r="BB25" i="6"/>
  <c r="BB33" i="6"/>
  <c r="BB41" i="6"/>
  <c r="BB32" i="6"/>
  <c r="BB48" i="6"/>
  <c r="BB56" i="6"/>
  <c r="BB30" i="6"/>
  <c r="BB47" i="6"/>
  <c r="BB55" i="6"/>
  <c r="BB54" i="6"/>
  <c r="BB62" i="6"/>
  <c r="BB53" i="6"/>
  <c r="BB61" i="6"/>
  <c r="BB52" i="6"/>
  <c r="BB46" i="6"/>
  <c r="BB51" i="6"/>
  <c r="BB59" i="6"/>
  <c r="BB40" i="6"/>
  <c r="BB50" i="6"/>
  <c r="BB58" i="6"/>
  <c r="BB67" i="6"/>
  <c r="BB66" i="6"/>
  <c r="BB65" i="6"/>
  <c r="BB38" i="6"/>
  <c r="BB60" i="6"/>
  <c r="BB64" i="6"/>
  <c r="BB57" i="6"/>
  <c r="BB63" i="6"/>
  <c r="BB49" i="6"/>
  <c r="AT31" i="6"/>
  <c r="AT39" i="6"/>
  <c r="AT29" i="6"/>
  <c r="AT37" i="6"/>
  <c r="AT45" i="6"/>
  <c r="AT28" i="6"/>
  <c r="AT36" i="6"/>
  <c r="AT44" i="6"/>
  <c r="AT27" i="6"/>
  <c r="AT35" i="6"/>
  <c r="AT43" i="6"/>
  <c r="AT26" i="6"/>
  <c r="AT34" i="6"/>
  <c r="AT42" i="6"/>
  <c r="AT25" i="6"/>
  <c r="AT33" i="6"/>
  <c r="AT41" i="6"/>
  <c r="AT48" i="6"/>
  <c r="AT56" i="6"/>
  <c r="AT47" i="6"/>
  <c r="AT55" i="6"/>
  <c r="AT63" i="6"/>
  <c r="AT54" i="6"/>
  <c r="AT62" i="6"/>
  <c r="AT46" i="6"/>
  <c r="AT53" i="6"/>
  <c r="AT61" i="6"/>
  <c r="AT40" i="6"/>
  <c r="AT52" i="6"/>
  <c r="AT38" i="6"/>
  <c r="AT51" i="6"/>
  <c r="AT59" i="6"/>
  <c r="AT32" i="6"/>
  <c r="AT50" i="6"/>
  <c r="AT58" i="6"/>
  <c r="AT67" i="6"/>
  <c r="AT60" i="6"/>
  <c r="AT66" i="6"/>
  <c r="AT65" i="6"/>
  <c r="AT30" i="6"/>
  <c r="AT57" i="6"/>
  <c r="AT64" i="6"/>
  <c r="AT49" i="6"/>
  <c r="BL25" i="6"/>
  <c r="BL33" i="6"/>
  <c r="BL41" i="6"/>
  <c r="BL31" i="6"/>
  <c r="BL39" i="6"/>
  <c r="BL30" i="6"/>
  <c r="BL38" i="6"/>
  <c r="BL46" i="6"/>
  <c r="BL29" i="6"/>
  <c r="BL37" i="6"/>
  <c r="BL45" i="6"/>
  <c r="BL28" i="6"/>
  <c r="BL36" i="6"/>
  <c r="BL44" i="6"/>
  <c r="BL27" i="6"/>
  <c r="BL35" i="6"/>
  <c r="BL43" i="6"/>
  <c r="BL42" i="6"/>
  <c r="BL50" i="6"/>
  <c r="BL58" i="6"/>
  <c r="BL40" i="6"/>
  <c r="BL49" i="6"/>
  <c r="BL57" i="6"/>
  <c r="BL34" i="6"/>
  <c r="BL48" i="6"/>
  <c r="BL56" i="6"/>
  <c r="BL32" i="6"/>
  <c r="BL47" i="6"/>
  <c r="BL55" i="6"/>
  <c r="BL26" i="6"/>
  <c r="BL54" i="6"/>
  <c r="BL53" i="6"/>
  <c r="BL52" i="6"/>
  <c r="BL60" i="6"/>
  <c r="BL61" i="6"/>
  <c r="BL51" i="6"/>
  <c r="BL63" i="6"/>
  <c r="BL67" i="6"/>
  <c r="BL62" i="6"/>
  <c r="BL66" i="6"/>
  <c r="BL65" i="6"/>
  <c r="BL64" i="6"/>
  <c r="BL59" i="6"/>
  <c r="BQ30" i="6"/>
  <c r="BQ38" i="6"/>
  <c r="BQ28" i="6"/>
  <c r="BQ36" i="6"/>
  <c r="BQ44" i="6"/>
  <c r="BQ27" i="6"/>
  <c r="BQ35" i="6"/>
  <c r="BQ43" i="6"/>
  <c r="BQ26" i="6"/>
  <c r="BQ34" i="6"/>
  <c r="BQ42" i="6"/>
  <c r="BQ25" i="6"/>
  <c r="BQ33" i="6"/>
  <c r="BQ41" i="6"/>
  <c r="BQ32" i="6"/>
  <c r="BQ40" i="6"/>
  <c r="BQ47" i="6"/>
  <c r="BQ55" i="6"/>
  <c r="BQ45" i="6"/>
  <c r="BQ46" i="6"/>
  <c r="BQ54" i="6"/>
  <c r="BQ62" i="6"/>
  <c r="BQ39" i="6"/>
  <c r="BQ53" i="6"/>
  <c r="BQ61" i="6"/>
  <c r="BQ37" i="6"/>
  <c r="BQ52" i="6"/>
  <c r="BQ60" i="6"/>
  <c r="BQ31" i="6"/>
  <c r="BQ51" i="6"/>
  <c r="BQ29" i="6"/>
  <c r="BQ50" i="6"/>
  <c r="BQ58" i="6"/>
  <c r="BQ49" i="6"/>
  <c r="BQ57" i="6"/>
  <c r="BQ59" i="6"/>
  <c r="BQ67" i="6"/>
  <c r="BQ66" i="6"/>
  <c r="BQ65" i="6"/>
  <c r="BQ56" i="6"/>
  <c r="BQ64" i="6"/>
  <c r="BQ48" i="6"/>
  <c r="BQ63" i="6"/>
  <c r="BI30" i="6"/>
  <c r="BI38" i="6"/>
  <c r="BI46" i="6"/>
  <c r="BI28" i="6"/>
  <c r="BI36" i="6"/>
  <c r="BI44" i="6"/>
  <c r="BI27" i="6"/>
  <c r="BI35" i="6"/>
  <c r="BI43" i="6"/>
  <c r="BI26" i="6"/>
  <c r="BI34" i="6"/>
  <c r="BI42" i="6"/>
  <c r="BI25" i="6"/>
  <c r="BI33" i="6"/>
  <c r="BI41" i="6"/>
  <c r="BI32" i="6"/>
  <c r="BI40" i="6"/>
  <c r="BI39" i="6"/>
  <c r="BI47" i="6"/>
  <c r="BI55" i="6"/>
  <c r="BI37" i="6"/>
  <c r="BI54" i="6"/>
  <c r="BI62" i="6"/>
  <c r="BI31" i="6"/>
  <c r="BI53" i="6"/>
  <c r="BI61" i="6"/>
  <c r="BI29" i="6"/>
  <c r="BI52" i="6"/>
  <c r="BI60" i="6"/>
  <c r="BI51" i="6"/>
  <c r="BI50" i="6"/>
  <c r="BI58" i="6"/>
  <c r="BI49" i="6"/>
  <c r="BI57" i="6"/>
  <c r="BI67" i="6"/>
  <c r="BI66" i="6"/>
  <c r="BI56" i="6"/>
  <c r="BI65" i="6"/>
  <c r="BI45" i="6"/>
  <c r="BI48" i="6"/>
  <c r="BI64" i="6"/>
  <c r="BI63" i="6"/>
  <c r="BI59" i="6"/>
  <c r="BA30" i="6"/>
  <c r="BA38" i="6"/>
  <c r="BA46" i="6"/>
  <c r="BA28" i="6"/>
  <c r="BA36" i="6"/>
  <c r="BA44" i="6"/>
  <c r="BA27" i="6"/>
  <c r="BA35" i="6"/>
  <c r="BA43" i="6"/>
  <c r="BA26" i="6"/>
  <c r="BA34" i="6"/>
  <c r="BA42" i="6"/>
  <c r="BA25" i="6"/>
  <c r="BA33" i="6"/>
  <c r="BA41" i="6"/>
  <c r="BA32" i="6"/>
  <c r="BA40" i="6"/>
  <c r="BA31" i="6"/>
  <c r="BA47" i="6"/>
  <c r="BA55" i="6"/>
  <c r="BA63" i="6"/>
  <c r="BA29" i="6"/>
  <c r="BA54" i="6"/>
  <c r="BA62" i="6"/>
  <c r="BA53" i="6"/>
  <c r="BA61" i="6"/>
  <c r="BA52" i="6"/>
  <c r="BA60" i="6"/>
  <c r="BA51" i="6"/>
  <c r="BA59" i="6"/>
  <c r="BA45" i="6"/>
  <c r="BA50" i="6"/>
  <c r="BA58" i="6"/>
  <c r="BA39" i="6"/>
  <c r="BA49" i="6"/>
  <c r="BA57" i="6"/>
  <c r="BA67" i="6"/>
  <c r="BA56" i="6"/>
  <c r="BA66" i="6"/>
  <c r="BA48" i="6"/>
  <c r="BA65" i="6"/>
  <c r="BA37" i="6"/>
  <c r="BA64" i="6"/>
  <c r="AS30" i="6"/>
  <c r="AS38" i="6"/>
  <c r="AS46" i="6"/>
  <c r="AS28" i="6"/>
  <c r="AS36" i="6"/>
  <c r="AS44" i="6"/>
  <c r="AS27" i="6"/>
  <c r="AS35" i="6"/>
  <c r="AS43" i="6"/>
  <c r="AS26" i="6"/>
  <c r="AS34" i="6"/>
  <c r="AS42" i="6"/>
  <c r="AS25" i="6"/>
  <c r="AS33" i="6"/>
  <c r="AS41" i="6"/>
  <c r="AS32" i="6"/>
  <c r="AS40" i="6"/>
  <c r="AS47" i="6"/>
  <c r="AS55" i="6"/>
  <c r="AS63" i="6"/>
  <c r="AS54" i="6"/>
  <c r="AS62" i="6"/>
  <c r="AS53" i="6"/>
  <c r="AS61" i="6"/>
  <c r="AS45" i="6"/>
  <c r="AS52" i="6"/>
  <c r="AS60" i="6"/>
  <c r="AS39" i="6"/>
  <c r="AS51" i="6"/>
  <c r="AS59" i="6"/>
  <c r="AS37" i="6"/>
  <c r="AS50" i="6"/>
  <c r="AS58" i="6"/>
  <c r="AS31" i="6"/>
  <c r="AS49" i="6"/>
  <c r="AS57" i="6"/>
  <c r="AS56" i="6"/>
  <c r="AS67" i="6"/>
  <c r="AS48" i="6"/>
  <c r="AS66" i="6"/>
  <c r="AS65" i="6"/>
  <c r="AS29" i="6"/>
  <c r="AS64" i="6"/>
  <c r="BP29" i="6"/>
  <c r="BP37" i="6"/>
  <c r="BP45" i="6"/>
  <c r="BP27" i="6"/>
  <c r="BP35" i="6"/>
  <c r="BP43" i="6"/>
  <c r="BP26" i="6"/>
  <c r="BP34" i="6"/>
  <c r="BP42" i="6"/>
  <c r="BP25" i="6"/>
  <c r="BP33" i="6"/>
  <c r="BP41" i="6"/>
  <c r="BP32" i="6"/>
  <c r="BP40" i="6"/>
  <c r="BP31" i="6"/>
  <c r="BP39" i="6"/>
  <c r="BP46" i="6"/>
  <c r="BP54" i="6"/>
  <c r="BP62" i="6"/>
  <c r="BP44" i="6"/>
  <c r="BP53" i="6"/>
  <c r="BP61" i="6"/>
  <c r="BP38" i="6"/>
  <c r="BP52" i="6"/>
  <c r="BP60" i="6"/>
  <c r="BP36" i="6"/>
  <c r="BP51" i="6"/>
  <c r="BP59" i="6"/>
  <c r="BP30" i="6"/>
  <c r="BP50" i="6"/>
  <c r="BP58" i="6"/>
  <c r="BP28" i="6"/>
  <c r="BP49" i="6"/>
  <c r="BP57" i="6"/>
  <c r="BP48" i="6"/>
  <c r="BP56" i="6"/>
  <c r="BP47" i="6"/>
  <c r="BP66" i="6"/>
  <c r="BP65" i="6"/>
  <c r="BP67" i="6"/>
  <c r="BP64" i="6"/>
  <c r="BP63" i="6"/>
  <c r="BP55" i="6"/>
  <c r="BH29" i="6"/>
  <c r="BH37" i="6"/>
  <c r="BH45" i="6"/>
  <c r="BH27" i="6"/>
  <c r="BH35" i="6"/>
  <c r="BH43" i="6"/>
  <c r="BH26" i="6"/>
  <c r="BH34" i="6"/>
  <c r="BH42" i="6"/>
  <c r="BH25" i="6"/>
  <c r="BH33" i="6"/>
  <c r="BH41" i="6"/>
  <c r="BH32" i="6"/>
  <c r="BH40" i="6"/>
  <c r="BH31" i="6"/>
  <c r="BH39" i="6"/>
  <c r="BH38" i="6"/>
  <c r="BH54" i="6"/>
  <c r="BH62" i="6"/>
  <c r="BH36" i="6"/>
  <c r="BH53" i="6"/>
  <c r="BH61" i="6"/>
  <c r="BH30" i="6"/>
  <c r="BH52" i="6"/>
  <c r="BH60" i="6"/>
  <c r="BH28" i="6"/>
  <c r="BH51" i="6"/>
  <c r="BH59" i="6"/>
  <c r="BH50" i="6"/>
  <c r="BH58" i="6"/>
  <c r="BH49" i="6"/>
  <c r="BH57" i="6"/>
  <c r="BH46" i="6"/>
  <c r="BH48" i="6"/>
  <c r="BH56" i="6"/>
  <c r="BH66" i="6"/>
  <c r="BH65" i="6"/>
  <c r="BH47" i="6"/>
  <c r="BH44" i="6"/>
  <c r="BH64" i="6"/>
  <c r="BH63" i="6"/>
  <c r="BH67" i="6"/>
  <c r="BH55" i="6"/>
  <c r="AZ29" i="6"/>
  <c r="AZ37" i="6"/>
  <c r="AZ45" i="6"/>
  <c r="AZ27" i="6"/>
  <c r="AZ35" i="6"/>
  <c r="AZ43" i="6"/>
  <c r="AZ26" i="6"/>
  <c r="AZ34" i="6"/>
  <c r="AZ42" i="6"/>
  <c r="AZ25" i="6"/>
  <c r="AZ33" i="6"/>
  <c r="AZ41" i="6"/>
  <c r="AZ32" i="6"/>
  <c r="AZ40" i="6"/>
  <c r="AZ31" i="6"/>
  <c r="AZ39" i="6"/>
  <c r="AZ30" i="6"/>
  <c r="AZ54" i="6"/>
  <c r="AZ62" i="6"/>
  <c r="AZ28" i="6"/>
  <c r="AZ53" i="6"/>
  <c r="AZ61" i="6"/>
  <c r="AZ52" i="6"/>
  <c r="AZ60" i="6"/>
  <c r="AZ51" i="6"/>
  <c r="AZ59" i="6"/>
  <c r="AZ46" i="6"/>
  <c r="AZ50" i="6"/>
  <c r="AZ58" i="6"/>
  <c r="AZ44" i="6"/>
  <c r="AZ49" i="6"/>
  <c r="AZ57" i="6"/>
  <c r="AZ38" i="6"/>
  <c r="AZ48" i="6"/>
  <c r="AZ56" i="6"/>
  <c r="AZ66" i="6"/>
  <c r="AZ65" i="6"/>
  <c r="AZ36" i="6"/>
  <c r="AZ64" i="6"/>
  <c r="AZ67" i="6"/>
  <c r="AZ63" i="6"/>
  <c r="AZ55" i="6"/>
  <c r="AZ47" i="6"/>
  <c r="AR29" i="6"/>
  <c r="AR37" i="6"/>
  <c r="AR45" i="6"/>
  <c r="AR27" i="6"/>
  <c r="AR35" i="6"/>
  <c r="AR43" i="6"/>
  <c r="AR26" i="6"/>
  <c r="AR34" i="6"/>
  <c r="AR42" i="6"/>
  <c r="AR25" i="6"/>
  <c r="AR33" i="6"/>
  <c r="AR41" i="6"/>
  <c r="AR32" i="6"/>
  <c r="AR40" i="6"/>
  <c r="AR31" i="6"/>
  <c r="AR39" i="6"/>
  <c r="AR54" i="6"/>
  <c r="AR62" i="6"/>
  <c r="AR53" i="6"/>
  <c r="AR61" i="6"/>
  <c r="AR46" i="6"/>
  <c r="AR52" i="6"/>
  <c r="AR60" i="6"/>
  <c r="AR44" i="6"/>
  <c r="AR51" i="6"/>
  <c r="AR59" i="6"/>
  <c r="AR38" i="6"/>
  <c r="AR50" i="6"/>
  <c r="AR58" i="6"/>
  <c r="AR36" i="6"/>
  <c r="AR49" i="6"/>
  <c r="AR57" i="6"/>
  <c r="AR30" i="6"/>
  <c r="AR48" i="6"/>
  <c r="AR56" i="6"/>
  <c r="AR66" i="6"/>
  <c r="AR63" i="6"/>
  <c r="AR65" i="6"/>
  <c r="AR28" i="6"/>
  <c r="AR64" i="6"/>
  <c r="AR55" i="6"/>
  <c r="AR47" i="6"/>
  <c r="AR67" i="6"/>
  <c r="BD25" i="6"/>
  <c r="BD33" i="6"/>
  <c r="BD41" i="6"/>
  <c r="BD31" i="6"/>
  <c r="BD39" i="6"/>
  <c r="BD30" i="6"/>
  <c r="BD38" i="6"/>
  <c r="BD46" i="6"/>
  <c r="BD29" i="6"/>
  <c r="BD37" i="6"/>
  <c r="BD45" i="6"/>
  <c r="BD28" i="6"/>
  <c r="BD36" i="6"/>
  <c r="BD44" i="6"/>
  <c r="BD27" i="6"/>
  <c r="BD35" i="6"/>
  <c r="BD43" i="6"/>
  <c r="BD34" i="6"/>
  <c r="BD50" i="6"/>
  <c r="BD58" i="6"/>
  <c r="BD32" i="6"/>
  <c r="BD49" i="6"/>
  <c r="BD57" i="6"/>
  <c r="BD26" i="6"/>
  <c r="BD48" i="6"/>
  <c r="BD56" i="6"/>
  <c r="BD47" i="6"/>
  <c r="BD55" i="6"/>
  <c r="BD54" i="6"/>
  <c r="BD53" i="6"/>
  <c r="BD42" i="6"/>
  <c r="BD52" i="6"/>
  <c r="BD60" i="6"/>
  <c r="BD62" i="6"/>
  <c r="BD67" i="6"/>
  <c r="BD66" i="6"/>
  <c r="BD63" i="6"/>
  <c r="BD59" i="6"/>
  <c r="BD65" i="6"/>
  <c r="BD40" i="6"/>
  <c r="BD51" i="6"/>
  <c r="BD61" i="6"/>
  <c r="BD64" i="6"/>
  <c r="BO28" i="6"/>
  <c r="BO36" i="6"/>
  <c r="BO44" i="6"/>
  <c r="BO26" i="6"/>
  <c r="BO34" i="6"/>
  <c r="BO42" i="6"/>
  <c r="BO25" i="6"/>
  <c r="BO33" i="6"/>
  <c r="BO41" i="6"/>
  <c r="BO32" i="6"/>
  <c r="BO40" i="6"/>
  <c r="BO31" i="6"/>
  <c r="BO39" i="6"/>
  <c r="BO30" i="6"/>
  <c r="BO38" i="6"/>
  <c r="BO46" i="6"/>
  <c r="BO45" i="6"/>
  <c r="BO53" i="6"/>
  <c r="BO61" i="6"/>
  <c r="BO43" i="6"/>
  <c r="BO52" i="6"/>
  <c r="BO60" i="6"/>
  <c r="BO37" i="6"/>
  <c r="BO51" i="6"/>
  <c r="BO59" i="6"/>
  <c r="BO35" i="6"/>
  <c r="BO50" i="6"/>
  <c r="BO58" i="6"/>
  <c r="BO29" i="6"/>
  <c r="BO49" i="6"/>
  <c r="BO57" i="6"/>
  <c r="BO27" i="6"/>
  <c r="BO48" i="6"/>
  <c r="BO56" i="6"/>
  <c r="BO47" i="6"/>
  <c r="BO55" i="6"/>
  <c r="BO65" i="6"/>
  <c r="BO66" i="6"/>
  <c r="BO64" i="6"/>
  <c r="BO63" i="6"/>
  <c r="BO54" i="6"/>
  <c r="BO62" i="6"/>
  <c r="BO67" i="6"/>
  <c r="BG28" i="6"/>
  <c r="BG36" i="6"/>
  <c r="BG44" i="6"/>
  <c r="BG26" i="6"/>
  <c r="BG34" i="6"/>
  <c r="BG42" i="6"/>
  <c r="BG25" i="6"/>
  <c r="BG33" i="6"/>
  <c r="BG41" i="6"/>
  <c r="BG32" i="6"/>
  <c r="BG40" i="6"/>
  <c r="BG31" i="6"/>
  <c r="BG39" i="6"/>
  <c r="BG30" i="6"/>
  <c r="BG38" i="6"/>
  <c r="BG46" i="6"/>
  <c r="BG37" i="6"/>
  <c r="BG53" i="6"/>
  <c r="BG61" i="6"/>
  <c r="BG35" i="6"/>
  <c r="BG52" i="6"/>
  <c r="BG60" i="6"/>
  <c r="BG29" i="6"/>
  <c r="BG51" i="6"/>
  <c r="BG59" i="6"/>
  <c r="BG27" i="6"/>
  <c r="BG50" i="6"/>
  <c r="BG58" i="6"/>
  <c r="BG49" i="6"/>
  <c r="BG57" i="6"/>
  <c r="BG48" i="6"/>
  <c r="BG56" i="6"/>
  <c r="BG45" i="6"/>
  <c r="BG47" i="6"/>
  <c r="BG55" i="6"/>
  <c r="BG65" i="6"/>
  <c r="BG43" i="6"/>
  <c r="BG64" i="6"/>
  <c r="BG54" i="6"/>
  <c r="BG63" i="6"/>
  <c r="BG62" i="6"/>
  <c r="BG66" i="6"/>
  <c r="BG67" i="6"/>
  <c r="AY28" i="6"/>
  <c r="AY36" i="6"/>
  <c r="AY44" i="6"/>
  <c r="AY26" i="6"/>
  <c r="AY34" i="6"/>
  <c r="AY42" i="6"/>
  <c r="AY25" i="6"/>
  <c r="AY33" i="6"/>
  <c r="AY41" i="6"/>
  <c r="AY32" i="6"/>
  <c r="AY40" i="6"/>
  <c r="AY31" i="6"/>
  <c r="AY39" i="6"/>
  <c r="AY30" i="6"/>
  <c r="AY38" i="6"/>
  <c r="AY46" i="6"/>
  <c r="AY29" i="6"/>
  <c r="AY53" i="6"/>
  <c r="AY61" i="6"/>
  <c r="AY27" i="6"/>
  <c r="AY52" i="6"/>
  <c r="AY60" i="6"/>
  <c r="AY51" i="6"/>
  <c r="AY59" i="6"/>
  <c r="AY50" i="6"/>
  <c r="AY58" i="6"/>
  <c r="AY45" i="6"/>
  <c r="AY49" i="6"/>
  <c r="AY57" i="6"/>
  <c r="AY43" i="6"/>
  <c r="AY48" i="6"/>
  <c r="AY56" i="6"/>
  <c r="AY37" i="6"/>
  <c r="AY47" i="6"/>
  <c r="AY55" i="6"/>
  <c r="AY63" i="6"/>
  <c r="AY62" i="6"/>
  <c r="AY65" i="6"/>
  <c r="AY35" i="6"/>
  <c r="AY54" i="6"/>
  <c r="AY64" i="6"/>
  <c r="AY66" i="6"/>
  <c r="AY67" i="6"/>
  <c r="AQ28" i="6"/>
  <c r="AQ36" i="6"/>
  <c r="AQ44" i="6"/>
  <c r="AQ26" i="6"/>
  <c r="AQ34" i="6"/>
  <c r="AQ42" i="6"/>
  <c r="AQ25" i="6"/>
  <c r="AQ33" i="6"/>
  <c r="AQ41" i="6"/>
  <c r="AQ32" i="6"/>
  <c r="AQ40" i="6"/>
  <c r="AQ31" i="6"/>
  <c r="AQ39" i="6"/>
  <c r="AQ30" i="6"/>
  <c r="AQ38" i="6"/>
  <c r="AQ46" i="6"/>
  <c r="AQ53" i="6"/>
  <c r="AQ61" i="6"/>
  <c r="AQ52" i="6"/>
  <c r="AQ60" i="6"/>
  <c r="AQ45" i="6"/>
  <c r="AQ51" i="6"/>
  <c r="AQ59" i="6"/>
  <c r="AQ43" i="6"/>
  <c r="AQ50" i="6"/>
  <c r="AQ58" i="6"/>
  <c r="AQ37" i="6"/>
  <c r="AQ49" i="6"/>
  <c r="AQ57" i="6"/>
  <c r="AQ35" i="6"/>
  <c r="AQ48" i="6"/>
  <c r="AQ56" i="6"/>
  <c r="AQ29" i="6"/>
  <c r="AQ47" i="6"/>
  <c r="AQ55" i="6"/>
  <c r="AQ63" i="6"/>
  <c r="AQ54" i="6"/>
  <c r="AQ65" i="6"/>
  <c r="AQ27" i="6"/>
  <c r="AQ64" i="6"/>
  <c r="AQ62" i="6"/>
  <c r="AQ67" i="6"/>
  <c r="AQ66" i="6"/>
  <c r="AV7" i="6"/>
  <c r="AV25" i="6"/>
  <c r="AV33" i="6"/>
  <c r="AV41" i="6"/>
  <c r="AV31" i="6"/>
  <c r="AV39" i="6"/>
  <c r="AV30" i="6"/>
  <c r="AV38" i="6"/>
  <c r="AV46" i="6"/>
  <c r="AV29" i="6"/>
  <c r="AV37" i="6"/>
  <c r="AV45" i="6"/>
  <c r="AV28" i="6"/>
  <c r="AV36" i="6"/>
  <c r="AV44" i="6"/>
  <c r="AV27" i="6"/>
  <c r="AV35" i="6"/>
  <c r="AV43" i="6"/>
  <c r="AV26" i="6"/>
  <c r="AV50" i="6"/>
  <c r="AV58" i="6"/>
  <c r="AV49" i="6"/>
  <c r="AV57" i="6"/>
  <c r="AV48" i="6"/>
  <c r="AV56" i="6"/>
  <c r="AV47" i="6"/>
  <c r="AV55" i="6"/>
  <c r="AV63" i="6"/>
  <c r="AV42" i="6"/>
  <c r="AV54" i="6"/>
  <c r="AV40" i="6"/>
  <c r="AV53" i="6"/>
  <c r="AV34" i="6"/>
  <c r="AV52" i="6"/>
  <c r="AV60" i="6"/>
  <c r="AV61" i="6"/>
  <c r="AV67" i="6"/>
  <c r="AV59" i="6"/>
  <c r="AV66" i="6"/>
  <c r="AV51" i="6"/>
  <c r="AV65" i="6"/>
  <c r="AV32" i="6"/>
  <c r="AV62" i="6"/>
  <c r="AV64" i="6"/>
  <c r="BN27" i="6"/>
  <c r="BN35" i="6"/>
  <c r="BN43" i="6"/>
  <c r="BN25" i="6"/>
  <c r="BN33" i="6"/>
  <c r="BN41" i="6"/>
  <c r="BN32" i="6"/>
  <c r="BN40" i="6"/>
  <c r="BN31" i="6"/>
  <c r="BN39" i="6"/>
  <c r="BN30" i="6"/>
  <c r="BN38" i="6"/>
  <c r="BN46" i="6"/>
  <c r="BN29" i="6"/>
  <c r="BN37" i="6"/>
  <c r="BN45" i="6"/>
  <c r="BN44" i="6"/>
  <c r="BN52" i="6"/>
  <c r="BN60" i="6"/>
  <c r="BN42" i="6"/>
  <c r="BN51" i="6"/>
  <c r="BN59" i="6"/>
  <c r="BN36" i="6"/>
  <c r="BN50" i="6"/>
  <c r="BN58" i="6"/>
  <c r="BN34" i="6"/>
  <c r="BN49" i="6"/>
  <c r="BN57" i="6"/>
  <c r="BN28" i="6"/>
  <c r="BN48" i="6"/>
  <c r="BN56" i="6"/>
  <c r="BN26" i="6"/>
  <c r="BN47" i="6"/>
  <c r="BN55" i="6"/>
  <c r="BN54" i="6"/>
  <c r="BN62" i="6"/>
  <c r="BN64" i="6"/>
  <c r="BN63" i="6"/>
  <c r="BN61" i="6"/>
  <c r="BN53" i="6"/>
  <c r="BN65" i="6"/>
  <c r="BN67" i="6"/>
  <c r="BN66" i="6"/>
  <c r="BF27" i="6"/>
  <c r="BF35" i="6"/>
  <c r="BF43" i="6"/>
  <c r="BF25" i="6"/>
  <c r="BF33" i="6"/>
  <c r="BF41" i="6"/>
  <c r="BF32" i="6"/>
  <c r="BF40" i="6"/>
  <c r="BF31" i="6"/>
  <c r="BF39" i="6"/>
  <c r="BF30" i="6"/>
  <c r="BF38" i="6"/>
  <c r="BF46" i="6"/>
  <c r="BF29" i="6"/>
  <c r="BF37" i="6"/>
  <c r="BF45" i="6"/>
  <c r="BF36" i="6"/>
  <c r="BF52" i="6"/>
  <c r="BF60" i="6"/>
  <c r="BF34" i="6"/>
  <c r="BF51" i="6"/>
  <c r="BF59" i="6"/>
  <c r="BF28" i="6"/>
  <c r="BF50" i="6"/>
  <c r="BF58" i="6"/>
  <c r="BF26" i="6"/>
  <c r="BF49" i="6"/>
  <c r="BF57" i="6"/>
  <c r="BF48" i="6"/>
  <c r="BF56" i="6"/>
  <c r="BF47" i="6"/>
  <c r="BF55" i="6"/>
  <c r="BF44" i="6"/>
  <c r="BF54" i="6"/>
  <c r="BF62" i="6"/>
  <c r="BF42" i="6"/>
  <c r="BF64" i="6"/>
  <c r="BF63" i="6"/>
  <c r="BF65" i="6"/>
  <c r="BF61" i="6"/>
  <c r="BF67" i="6"/>
  <c r="BF53" i="6"/>
  <c r="BF66" i="6"/>
  <c r="AX27" i="6"/>
  <c r="AX35" i="6"/>
  <c r="AX43" i="6"/>
  <c r="AX25" i="6"/>
  <c r="AX33" i="6"/>
  <c r="AX41" i="6"/>
  <c r="AX32" i="6"/>
  <c r="AX40" i="6"/>
  <c r="AX31" i="6"/>
  <c r="AX39" i="6"/>
  <c r="AX30" i="6"/>
  <c r="AX38" i="6"/>
  <c r="AX46" i="6"/>
  <c r="AX29" i="6"/>
  <c r="AX37" i="6"/>
  <c r="AX45" i="6"/>
  <c r="AX28" i="6"/>
  <c r="AX52" i="6"/>
  <c r="AX60" i="6"/>
  <c r="AX26" i="6"/>
  <c r="AX51" i="6"/>
  <c r="AX59" i="6"/>
  <c r="AX50" i="6"/>
  <c r="AX58" i="6"/>
  <c r="AX49" i="6"/>
  <c r="AX57" i="6"/>
  <c r="AX44" i="6"/>
  <c r="AX48" i="6"/>
  <c r="AX56" i="6"/>
  <c r="AX42" i="6"/>
  <c r="AX47" i="6"/>
  <c r="AX55" i="6"/>
  <c r="AX36" i="6"/>
  <c r="AX54" i="6"/>
  <c r="AX62" i="6"/>
  <c r="AX34" i="6"/>
  <c r="AX64" i="6"/>
  <c r="AX63" i="6"/>
  <c r="AX61" i="6"/>
  <c r="AX53" i="6"/>
  <c r="AX67" i="6"/>
  <c r="AX66" i="6"/>
  <c r="AX65" i="6"/>
  <c r="AP27" i="6"/>
  <c r="AP35" i="6"/>
  <c r="AP43" i="6"/>
  <c r="AP25" i="6"/>
  <c r="AP33" i="6"/>
  <c r="AP41" i="6"/>
  <c r="AP32" i="6"/>
  <c r="AP40" i="6"/>
  <c r="AP31" i="6"/>
  <c r="AP39" i="6"/>
  <c r="AP30" i="6"/>
  <c r="AP38" i="6"/>
  <c r="AP46" i="6"/>
  <c r="AP29" i="6"/>
  <c r="AP37" i="6"/>
  <c r="AP45" i="6"/>
  <c r="AP52" i="6"/>
  <c r="AP60" i="6"/>
  <c r="AP51" i="6"/>
  <c r="AP59" i="6"/>
  <c r="AP44" i="6"/>
  <c r="AP50" i="6"/>
  <c r="AP58" i="6"/>
  <c r="AP42" i="6"/>
  <c r="AP49" i="6"/>
  <c r="AP57" i="6"/>
  <c r="AP36" i="6"/>
  <c r="AP48" i="6"/>
  <c r="AP56" i="6"/>
  <c r="AP34" i="6"/>
  <c r="AP47" i="6"/>
  <c r="AP55" i="6"/>
  <c r="AP28" i="6"/>
  <c r="AP54" i="6"/>
  <c r="AP62" i="6"/>
  <c r="AP26" i="6"/>
  <c r="AP63" i="6"/>
  <c r="AP64" i="6"/>
  <c r="AP61" i="6"/>
  <c r="AP65" i="6"/>
  <c r="AP53" i="6"/>
  <c r="AP67" i="6"/>
  <c r="AP66" i="6"/>
  <c r="BM26" i="6"/>
  <c r="BM34" i="6"/>
  <c r="BM42" i="6"/>
  <c r="BM32" i="6"/>
  <c r="BM40" i="6"/>
  <c r="BM31" i="6"/>
  <c r="BM39" i="6"/>
  <c r="BM30" i="6"/>
  <c r="BM38" i="6"/>
  <c r="BM46" i="6"/>
  <c r="BM29" i="6"/>
  <c r="BM37" i="6"/>
  <c r="BM45" i="6"/>
  <c r="BM28" i="6"/>
  <c r="BM36" i="6"/>
  <c r="BM44" i="6"/>
  <c r="BM43" i="6"/>
  <c r="BM51" i="6"/>
  <c r="BM59" i="6"/>
  <c r="BM41" i="6"/>
  <c r="BM50" i="6"/>
  <c r="BM58" i="6"/>
  <c r="BM35" i="6"/>
  <c r="BM49" i="6"/>
  <c r="BM57" i="6"/>
  <c r="BM33" i="6"/>
  <c r="BM48" i="6"/>
  <c r="BM56" i="6"/>
  <c r="BM27" i="6"/>
  <c r="BM47" i="6"/>
  <c r="BM55" i="6"/>
  <c r="BM25" i="6"/>
  <c r="BM54" i="6"/>
  <c r="BM53" i="6"/>
  <c r="BM61" i="6"/>
  <c r="BM63" i="6"/>
  <c r="BM64" i="6"/>
  <c r="BM52" i="6"/>
  <c r="BM67" i="6"/>
  <c r="BM60" i="6"/>
  <c r="BM62" i="6"/>
  <c r="BM66" i="6"/>
  <c r="BM65" i="6"/>
  <c r="BE26" i="6"/>
  <c r="BE34" i="6"/>
  <c r="BE42" i="6"/>
  <c r="BE32" i="6"/>
  <c r="BE40" i="6"/>
  <c r="BE31" i="6"/>
  <c r="BE39" i="6"/>
  <c r="BE30" i="6"/>
  <c r="BE38" i="6"/>
  <c r="BE46" i="6"/>
  <c r="BE29" i="6"/>
  <c r="BE37" i="6"/>
  <c r="BE45" i="6"/>
  <c r="BE28" i="6"/>
  <c r="BE36" i="6"/>
  <c r="BE44" i="6"/>
  <c r="BE35" i="6"/>
  <c r="BE51" i="6"/>
  <c r="BE59" i="6"/>
  <c r="BE33" i="6"/>
  <c r="BE50" i="6"/>
  <c r="BE58" i="6"/>
  <c r="BE27" i="6"/>
  <c r="BE49" i="6"/>
  <c r="BE57" i="6"/>
  <c r="BE25" i="6"/>
  <c r="BE48" i="6"/>
  <c r="BE56" i="6"/>
  <c r="BE47" i="6"/>
  <c r="BE55" i="6"/>
  <c r="BE54" i="6"/>
  <c r="BE43" i="6"/>
  <c r="BE53" i="6"/>
  <c r="BE61" i="6"/>
  <c r="BE63" i="6"/>
  <c r="BE41" i="6"/>
  <c r="BE52" i="6"/>
  <c r="BE62" i="6"/>
  <c r="BE67" i="6"/>
  <c r="BE64" i="6"/>
  <c r="BE60" i="6"/>
  <c r="BE66" i="6"/>
  <c r="BE65" i="6"/>
  <c r="AW26" i="6"/>
  <c r="AW34" i="6"/>
  <c r="AW42" i="6"/>
  <c r="AW32" i="6"/>
  <c r="AW40" i="6"/>
  <c r="AW31" i="6"/>
  <c r="AW39" i="6"/>
  <c r="AW30" i="6"/>
  <c r="AW38" i="6"/>
  <c r="AW46" i="6"/>
  <c r="AW29" i="6"/>
  <c r="AW37" i="6"/>
  <c r="AW45" i="6"/>
  <c r="AW28" i="6"/>
  <c r="AW36" i="6"/>
  <c r="AW44" i="6"/>
  <c r="AW27" i="6"/>
  <c r="AW51" i="6"/>
  <c r="AW59" i="6"/>
  <c r="AW25" i="6"/>
  <c r="AW50" i="6"/>
  <c r="AW58" i="6"/>
  <c r="AW49" i="6"/>
  <c r="AW57" i="6"/>
  <c r="AW48" i="6"/>
  <c r="AW56" i="6"/>
  <c r="AW43" i="6"/>
  <c r="AW47" i="6"/>
  <c r="AW55" i="6"/>
  <c r="AW41" i="6"/>
  <c r="AW54" i="6"/>
  <c r="AW35" i="6"/>
  <c r="AW53" i="6"/>
  <c r="AW61" i="6"/>
  <c r="AW52" i="6"/>
  <c r="AW64" i="6"/>
  <c r="AW63" i="6"/>
  <c r="AW60" i="6"/>
  <c r="AW67" i="6"/>
  <c r="AW66" i="6"/>
  <c r="AW65" i="6"/>
  <c r="AW33" i="6"/>
  <c r="AW62" i="6"/>
  <c r="AO26" i="6"/>
  <c r="AO34" i="6"/>
  <c r="AO42" i="6"/>
  <c r="AO25" i="6"/>
  <c r="AO32" i="6"/>
  <c r="AO40" i="6"/>
  <c r="AO31" i="6"/>
  <c r="AO39" i="6"/>
  <c r="AO30" i="6"/>
  <c r="AO38" i="6"/>
  <c r="AO46" i="6"/>
  <c r="AO29" i="6"/>
  <c r="AO37" i="6"/>
  <c r="AO45" i="6"/>
  <c r="AO28" i="6"/>
  <c r="AO36" i="6"/>
  <c r="AO44" i="6"/>
  <c r="AO51" i="6"/>
  <c r="AO59" i="6"/>
  <c r="AO50" i="6"/>
  <c r="AO58" i="6"/>
  <c r="AO43" i="6"/>
  <c r="AO49" i="6"/>
  <c r="AO57" i="6"/>
  <c r="AO41" i="6"/>
  <c r="AO48" i="6"/>
  <c r="AO56" i="6"/>
  <c r="AO35" i="6"/>
  <c r="AO47" i="6"/>
  <c r="AO55" i="6"/>
  <c r="AO33" i="6"/>
  <c r="AO54" i="6"/>
  <c r="AO27" i="6"/>
  <c r="AO53" i="6"/>
  <c r="AO61" i="6"/>
  <c r="AO52" i="6"/>
  <c r="AO60" i="6"/>
  <c r="AO63" i="6"/>
  <c r="AO62" i="6"/>
  <c r="AO67" i="6"/>
  <c r="AO66" i="6"/>
  <c r="AO65" i="6"/>
  <c r="AO64" i="6"/>
  <c r="AV15" i="6"/>
  <c r="BD13" i="6"/>
  <c r="BD5" i="6"/>
  <c r="BL5" i="6"/>
  <c r="BK10" i="6"/>
  <c r="AV13" i="6"/>
  <c r="AU21" i="6"/>
  <c r="BC23" i="6"/>
  <c r="AV5" i="6"/>
  <c r="BK6" i="6"/>
  <c r="AU8" i="6"/>
  <c r="BK11" i="6"/>
  <c r="BK14" i="6"/>
  <c r="AU16" i="6"/>
  <c r="BK18" i="6"/>
  <c r="AV21" i="6"/>
  <c r="AU22" i="6"/>
  <c r="AU23" i="6"/>
  <c r="BK24" i="6"/>
  <c r="BK2" i="6"/>
  <c r="AU9" i="6"/>
  <c r="BC14" i="6"/>
  <c r="AU17" i="6"/>
  <c r="BC18" i="6"/>
  <c r="BK19" i="6"/>
  <c r="AU24" i="6"/>
  <c r="BD24" i="6"/>
  <c r="BL24" i="6"/>
  <c r="AU2" i="6"/>
  <c r="BD2" i="6"/>
  <c r="BK3" i="6"/>
  <c r="AU10" i="6"/>
  <c r="BK12" i="6"/>
  <c r="AU14" i="6"/>
  <c r="AU18" i="6"/>
  <c r="AV24" i="6"/>
  <c r="BL13" i="6"/>
  <c r="AN2" i="6"/>
  <c r="AV2" i="6"/>
  <c r="BK4" i="6"/>
  <c r="AU6" i="6"/>
  <c r="BK7" i="6"/>
  <c r="AU11" i="6"/>
  <c r="BC12" i="6"/>
  <c r="BK15" i="6"/>
  <c r="BK20" i="6"/>
  <c r="AU5" i="6"/>
  <c r="AU7" i="6"/>
  <c r="BD7" i="6"/>
  <c r="BL7" i="6"/>
  <c r="AU12" i="6"/>
  <c r="AU15" i="6"/>
  <c r="BD15" i="6"/>
  <c r="BL15" i="6"/>
  <c r="AU19" i="6"/>
  <c r="BD20" i="6"/>
  <c r="BL20" i="6"/>
  <c r="AV20" i="6"/>
  <c r="BD21" i="6"/>
  <c r="BL21" i="6"/>
  <c r="AN5" i="6"/>
  <c r="AN24" i="6"/>
  <c r="AN10" i="6"/>
  <c r="AN18" i="6"/>
  <c r="BS3" i="5"/>
  <c r="BS25" i="5"/>
  <c r="AQ21" i="5"/>
  <c r="AN21" i="6"/>
  <c r="AN11" i="6"/>
  <c r="AN19" i="6"/>
  <c r="AN3" i="6"/>
  <c r="AN8" i="6"/>
  <c r="AN12" i="6"/>
  <c r="AN14" i="6"/>
  <c r="AN16" i="6"/>
  <c r="AN6" i="6"/>
  <c r="AN22" i="6"/>
  <c r="AN4" i="6"/>
  <c r="AN9" i="6"/>
  <c r="AN17" i="6"/>
  <c r="AN23" i="6"/>
  <c r="AN7" i="6"/>
  <c r="AN13" i="6"/>
  <c r="AN15" i="6"/>
  <c r="BK2" i="5"/>
  <c r="AU5" i="5"/>
  <c r="BM7" i="5"/>
  <c r="AT21" i="5"/>
  <c r="AO3" i="5"/>
  <c r="BK6" i="5"/>
  <c r="BK15" i="5"/>
  <c r="BE6" i="5"/>
  <c r="BM11" i="5"/>
  <c r="BK3" i="5"/>
  <c r="BC12" i="5"/>
  <c r="BC18" i="5"/>
  <c r="BB23" i="5"/>
  <c r="AU15" i="5"/>
  <c r="BM3" i="5"/>
  <c r="AO7" i="5"/>
  <c r="BC8" i="5"/>
  <c r="BM5" i="5"/>
  <c r="BM16" i="5"/>
  <c r="BE2" i="5"/>
  <c r="BM8" i="5"/>
  <c r="AZ5" i="5"/>
  <c r="BK7" i="5"/>
  <c r="BK8" i="5"/>
  <c r="BC9" i="5"/>
  <c r="BK10" i="5"/>
  <c r="AU12" i="5"/>
  <c r="AU14" i="5"/>
  <c r="BC15" i="5"/>
  <c r="AU17" i="5"/>
  <c r="BK18" i="5"/>
  <c r="BK20" i="5"/>
  <c r="BK22" i="5"/>
  <c r="AU24" i="5"/>
  <c r="AU11" i="5"/>
  <c r="BK12" i="5"/>
  <c r="AU19" i="5"/>
  <c r="AU23" i="5"/>
  <c r="BS24" i="5"/>
  <c r="AU6" i="5"/>
  <c r="BK17" i="5"/>
  <c r="AU2" i="5"/>
  <c r="BC4" i="5"/>
  <c r="BC5" i="5"/>
  <c r="AV6" i="5"/>
  <c r="BA7" i="5"/>
  <c r="BK9" i="5"/>
  <c r="BA11" i="5"/>
  <c r="BD14" i="5"/>
  <c r="BC19" i="5"/>
  <c r="AU21" i="5"/>
  <c r="BS16" i="5"/>
  <c r="AU3" i="5"/>
  <c r="BK4" i="5"/>
  <c r="AU8" i="5"/>
  <c r="BC11" i="5"/>
  <c r="BC16" i="5"/>
  <c r="AV21" i="5"/>
  <c r="BC23" i="5"/>
  <c r="BS8" i="5"/>
  <c r="BC24" i="5"/>
  <c r="AU4" i="5"/>
  <c r="AU7" i="5"/>
  <c r="BC14" i="5"/>
  <c r="AV3" i="5"/>
  <c r="BC6" i="5"/>
  <c r="BC7" i="5"/>
  <c r="AV8" i="5"/>
  <c r="AU9" i="5"/>
  <c r="AU10" i="5"/>
  <c r="BK11" i="5"/>
  <c r="BK14" i="5"/>
  <c r="BK16" i="5"/>
  <c r="AU18" i="5"/>
  <c r="BP21" i="5"/>
  <c r="BC2" i="5"/>
  <c r="BC3" i="5"/>
  <c r="BK5" i="5"/>
  <c r="BK13" i="5"/>
  <c r="BK23" i="5"/>
  <c r="BS18" i="5"/>
  <c r="BS10" i="5"/>
  <c r="BS2" i="5"/>
  <c r="AV15" i="5"/>
  <c r="AV16" i="5"/>
  <c r="BJ2" i="5"/>
  <c r="BB3" i="5"/>
  <c r="AT4" i="5"/>
  <c r="BL4" i="5"/>
  <c r="BL6" i="5"/>
  <c r="AV10" i="5"/>
  <c r="AT11" i="5"/>
  <c r="BL11" i="5"/>
  <c r="BJ12" i="5"/>
  <c r="BD13" i="5"/>
  <c r="BB15" i="5"/>
  <c r="AT19" i="5"/>
  <c r="BB20" i="5"/>
  <c r="BB22" i="5"/>
  <c r="BJ24" i="5"/>
  <c r="BS17" i="5"/>
  <c r="BS9" i="5"/>
  <c r="BB17" i="5"/>
  <c r="BB19" i="5"/>
  <c r="BD20" i="5"/>
  <c r="BB21" i="5"/>
  <c r="BS23" i="5"/>
  <c r="BS15" i="5"/>
  <c r="BS7" i="5"/>
  <c r="BL2" i="5"/>
  <c r="BB2" i="5"/>
  <c r="BJ3" i="5"/>
  <c r="AT7" i="5"/>
  <c r="AT9" i="5"/>
  <c r="BD10" i="5"/>
  <c r="AT12" i="5"/>
  <c r="BL13" i="5"/>
  <c r="BJ15" i="5"/>
  <c r="BJ16" i="5"/>
  <c r="BJ17" i="5"/>
  <c r="BD18" i="5"/>
  <c r="BJ21" i="5"/>
  <c r="BS22" i="5"/>
  <c r="BS14" i="5"/>
  <c r="BS6" i="5"/>
  <c r="AV4" i="5"/>
  <c r="BD15" i="5"/>
  <c r="BB4" i="5"/>
  <c r="AV5" i="5"/>
  <c r="BL5" i="5"/>
  <c r="BD6" i="5"/>
  <c r="BL7" i="5"/>
  <c r="BD8" i="5"/>
  <c r="BL9" i="5"/>
  <c r="BJ10" i="5"/>
  <c r="BB11" i="5"/>
  <c r="BH18" i="5"/>
  <c r="BJ19" i="5"/>
  <c r="BJ20" i="5"/>
  <c r="AT23" i="5"/>
  <c r="AT24" i="5"/>
  <c r="BS21" i="5"/>
  <c r="BS13" i="5"/>
  <c r="BS5" i="5"/>
  <c r="AV11" i="5"/>
  <c r="BL12" i="5"/>
  <c r="BD2" i="5"/>
  <c r="BL3" i="5"/>
  <c r="AV9" i="5"/>
  <c r="AV12" i="5"/>
  <c r="AT14" i="5"/>
  <c r="AT15" i="5"/>
  <c r="BL15" i="5"/>
  <c r="BL16" i="5"/>
  <c r="BJ18" i="5"/>
  <c r="BS20" i="5"/>
  <c r="BS12" i="5"/>
  <c r="BS4" i="5"/>
  <c r="BD3" i="5"/>
  <c r="AT3" i="5"/>
  <c r="BD4" i="5"/>
  <c r="AV7" i="5"/>
  <c r="BJ8" i="5"/>
  <c r="BJ4" i="5"/>
  <c r="BJ6" i="5"/>
  <c r="AT10" i="5"/>
  <c r="BL10" i="5"/>
  <c r="BB12" i="5"/>
  <c r="AT16" i="5"/>
  <c r="AR18" i="5"/>
  <c r="AR20" i="5"/>
  <c r="AV23" i="5"/>
  <c r="BS19" i="5"/>
  <c r="BS11" i="5"/>
  <c r="BC4" i="6"/>
  <c r="BC10" i="6"/>
  <c r="BC16" i="6"/>
  <c r="BC2" i="6"/>
  <c r="BC6" i="6"/>
  <c r="BC19" i="6"/>
  <c r="BC21" i="6"/>
  <c r="BC8" i="6"/>
  <c r="BC13" i="6"/>
  <c r="BC24" i="6"/>
  <c r="BC11" i="6"/>
  <c r="BC15" i="6"/>
  <c r="BC17" i="6"/>
  <c r="BC5" i="6"/>
  <c r="BC20" i="6"/>
  <c r="BC3" i="6"/>
  <c r="BC7" i="6"/>
  <c r="BC9" i="6"/>
  <c r="BC22" i="6"/>
  <c r="BR5" i="6"/>
  <c r="BR22" i="6"/>
  <c r="BR13" i="6"/>
  <c r="BR8" i="6"/>
  <c r="BR10" i="6"/>
  <c r="BR12" i="6"/>
  <c r="BR20" i="6"/>
  <c r="BR2" i="6"/>
  <c r="BR15" i="6"/>
  <c r="BR17" i="6"/>
  <c r="BR19" i="6"/>
  <c r="BR14" i="6"/>
  <c r="BR4" i="6"/>
  <c r="BR7" i="6"/>
  <c r="BR9" i="6"/>
  <c r="BR11" i="6"/>
  <c r="BR23" i="6"/>
  <c r="BR6" i="6"/>
  <c r="BR3" i="6"/>
  <c r="BR16" i="6"/>
  <c r="BR18" i="6"/>
  <c r="BR21" i="6"/>
  <c r="AV6" i="6"/>
  <c r="BD6" i="6"/>
  <c r="BL6" i="6"/>
  <c r="AV14" i="6"/>
  <c r="BD14" i="6"/>
  <c r="BL14" i="6"/>
  <c r="AV4" i="6"/>
  <c r="BD4" i="6"/>
  <c r="BL4" i="6"/>
  <c r="AV12" i="6"/>
  <c r="BD12" i="6"/>
  <c r="BL12" i="6"/>
  <c r="AV3" i="6"/>
  <c r="BD3" i="6"/>
  <c r="BL3" i="6"/>
  <c r="AV11" i="6"/>
  <c r="BD11" i="6"/>
  <c r="BL11" i="6"/>
  <c r="AV19" i="6"/>
  <c r="BD19" i="6"/>
  <c r="BL19" i="6"/>
  <c r="AV23" i="6"/>
  <c r="BD23" i="6"/>
  <c r="BL23" i="6"/>
  <c r="BL10" i="6"/>
  <c r="AV18" i="6"/>
  <c r="BD18" i="6"/>
  <c r="BL18" i="6"/>
  <c r="BL2" i="6"/>
  <c r="AV10" i="6"/>
  <c r="BD10" i="6"/>
  <c r="AV9" i="6"/>
  <c r="BD9" i="6"/>
  <c r="BL9" i="6"/>
  <c r="AV17" i="6"/>
  <c r="BD17" i="6"/>
  <c r="BL17" i="6"/>
  <c r="AV22" i="6"/>
  <c r="BD22" i="6"/>
  <c r="BL22" i="6"/>
  <c r="AV8" i="6"/>
  <c r="BD8" i="6"/>
  <c r="BL8" i="6"/>
  <c r="AV16" i="6"/>
  <c r="BD16" i="6"/>
  <c r="BL16" i="6"/>
  <c r="BR24" i="6"/>
  <c r="AN20" i="6"/>
  <c r="AO21" i="6"/>
  <c r="AO24" i="6"/>
  <c r="AO22" i="6"/>
  <c r="BR15" i="5"/>
  <c r="BR16" i="5"/>
  <c r="BP19" i="5"/>
  <c r="BP9" i="5"/>
  <c r="BP4" i="5"/>
  <c r="BP6" i="5"/>
  <c r="BP10" i="5"/>
  <c r="AZ6" i="5"/>
  <c r="AZ7" i="5"/>
  <c r="AZ8" i="5"/>
  <c r="AZ9" i="5"/>
  <c r="AZ10" i="5"/>
  <c r="AZ11" i="5"/>
  <c r="AZ12" i="5"/>
  <c r="BP12" i="5"/>
  <c r="AR14" i="5"/>
  <c r="BH14" i="5"/>
  <c r="BP16" i="5"/>
  <c r="BH17" i="5"/>
  <c r="AV19" i="5"/>
  <c r="AR22" i="5"/>
  <c r="BP22" i="5"/>
  <c r="BH23" i="5"/>
  <c r="AZ24" i="5"/>
  <c r="AZ2" i="5"/>
  <c r="AZ3" i="5"/>
  <c r="BP5" i="5"/>
  <c r="BP7" i="5"/>
  <c r="BP11" i="5"/>
  <c r="BH13" i="5"/>
  <c r="AZ15" i="5"/>
  <c r="BP15" i="5"/>
  <c r="BD16" i="5"/>
  <c r="AR17" i="5"/>
  <c r="AV18" i="5"/>
  <c r="BL18" i="5"/>
  <c r="AZ20" i="5"/>
  <c r="BL20" i="5"/>
  <c r="AZ21" i="5"/>
  <c r="AR23" i="5"/>
  <c r="BP2" i="5"/>
  <c r="BP3" i="5"/>
  <c r="AR5" i="5"/>
  <c r="AR9" i="5"/>
  <c r="AO10" i="5"/>
  <c r="AO11" i="5"/>
  <c r="BD12" i="5"/>
  <c r="AV14" i="5"/>
  <c r="BL14" i="5"/>
  <c r="BH16" i="5"/>
  <c r="BL17" i="5"/>
  <c r="AZ18" i="5"/>
  <c r="BP18" i="5"/>
  <c r="BM20" i="5"/>
  <c r="AZ22" i="5"/>
  <c r="BL23" i="5"/>
  <c r="BH24" i="5"/>
  <c r="AZ19" i="5"/>
  <c r="BF5" i="5"/>
  <c r="AR6" i="5"/>
  <c r="AR7" i="5"/>
  <c r="AR8" i="5"/>
  <c r="BH8" i="5"/>
  <c r="BE9" i="5"/>
  <c r="AR10" i="5"/>
  <c r="AR11" i="5"/>
  <c r="BD11" i="5"/>
  <c r="AR12" i="5"/>
  <c r="BH12" i="5"/>
  <c r="AZ14" i="5"/>
  <c r="BP14" i="5"/>
  <c r="AR16" i="5"/>
  <c r="BM17" i="5"/>
  <c r="BD19" i="5"/>
  <c r="BP20" i="5"/>
  <c r="BH21" i="5"/>
  <c r="AZ4" i="5"/>
  <c r="AR2" i="5"/>
  <c r="AR4" i="5"/>
  <c r="BH4" i="5"/>
  <c r="BH5" i="5"/>
  <c r="BH6" i="5"/>
  <c r="BH7" i="5"/>
  <c r="BH9" i="5"/>
  <c r="BH10" i="5"/>
  <c r="BH11" i="5"/>
  <c r="BP17" i="5"/>
  <c r="AR19" i="5"/>
  <c r="BH19" i="5"/>
  <c r="AR24" i="5"/>
  <c r="AR3" i="5"/>
  <c r="BH3" i="5"/>
  <c r="BP13" i="5"/>
  <c r="AR15" i="5"/>
  <c r="BH15" i="5"/>
  <c r="AZ17" i="5"/>
  <c r="BD17" i="5"/>
  <c r="BL19" i="5"/>
  <c r="BD21" i="5"/>
  <c r="BL22" i="5"/>
  <c r="BP23" i="5"/>
  <c r="BD24" i="5"/>
  <c r="AX5" i="5"/>
  <c r="BM22" i="5"/>
  <c r="AV22" i="5"/>
  <c r="BN3" i="5"/>
  <c r="BL24" i="5"/>
  <c r="AP5" i="5"/>
  <c r="BN5" i="5"/>
  <c r="AW14" i="5"/>
  <c r="AW18" i="5"/>
  <c r="AW6" i="5"/>
  <c r="BE7" i="5"/>
  <c r="AO8" i="5"/>
  <c r="BE13" i="5"/>
  <c r="BE16" i="5"/>
  <c r="AO17" i="5"/>
  <c r="BC17" i="5"/>
  <c r="AU20" i="5"/>
  <c r="BE20" i="5"/>
  <c r="BC21" i="5"/>
  <c r="AV24" i="5"/>
  <c r="AW4" i="5"/>
  <c r="AW12" i="5"/>
  <c r="AW2" i="5"/>
  <c r="BE3" i="5"/>
  <c r="BM4" i="5"/>
  <c r="BE5" i="5"/>
  <c r="BM12" i="5"/>
  <c r="BM14" i="5"/>
  <c r="AW15" i="5"/>
  <c r="AU16" i="5"/>
  <c r="BM18" i="5"/>
  <c r="AW19" i="5"/>
  <c r="BK19" i="5"/>
  <c r="AO22" i="5"/>
  <c r="BC22" i="5"/>
  <c r="BM23" i="5"/>
  <c r="AW24" i="5"/>
  <c r="BK24" i="5"/>
  <c r="AO4" i="5"/>
  <c r="AW5" i="5"/>
  <c r="BM6" i="5"/>
  <c r="AW7" i="5"/>
  <c r="BE8" i="5"/>
  <c r="AO9" i="5"/>
  <c r="BM9" i="5"/>
  <c r="AW10" i="5"/>
  <c r="BE11" i="5"/>
  <c r="AO12" i="5"/>
  <c r="AO14" i="5"/>
  <c r="BE17" i="5"/>
  <c r="AO18" i="5"/>
  <c r="AW20" i="5"/>
  <c r="BE21" i="5"/>
  <c r="AO23" i="5"/>
  <c r="AW8" i="5"/>
  <c r="AW9" i="5"/>
  <c r="AO6" i="5"/>
  <c r="BM15" i="5"/>
  <c r="AW16" i="5"/>
  <c r="BM19" i="5"/>
  <c r="BE22" i="5"/>
  <c r="BM24" i="5"/>
  <c r="AW23" i="5"/>
  <c r="BM2" i="5"/>
  <c r="AW3" i="5"/>
  <c r="BE4" i="5"/>
  <c r="AO5" i="5"/>
  <c r="BM10" i="5"/>
  <c r="AW11" i="5"/>
  <c r="BE12" i="5"/>
  <c r="BE14" i="5"/>
  <c r="AO15" i="5"/>
  <c r="BE18" i="5"/>
  <c r="AO19" i="5"/>
  <c r="BE23" i="5"/>
  <c r="AO24" i="5"/>
  <c r="AW17" i="5"/>
  <c r="AW21" i="5"/>
  <c r="BM13" i="5"/>
  <c r="BE15" i="5"/>
  <c r="AO16" i="5"/>
  <c r="BE19" i="5"/>
  <c r="AO20" i="5"/>
  <c r="AW22" i="5"/>
  <c r="BE24" i="5"/>
  <c r="AS5" i="5"/>
  <c r="BQ13" i="5"/>
  <c r="AS7" i="5"/>
  <c r="AS11" i="5"/>
  <c r="AS20" i="5"/>
  <c r="BQ21" i="5"/>
  <c r="BA15" i="5"/>
  <c r="AT20" i="5"/>
  <c r="BR20" i="5"/>
  <c r="BR21" i="5"/>
  <c r="BJ22" i="5"/>
  <c r="BI4" i="5"/>
  <c r="BI21" i="5"/>
  <c r="BQ2" i="5"/>
  <c r="AS15" i="5"/>
  <c r="BQ5" i="5"/>
  <c r="BQ9" i="5"/>
  <c r="AS18" i="5"/>
  <c r="BQ18" i="5"/>
  <c r="AS23" i="5"/>
  <c r="BQ23" i="5"/>
  <c r="AO2" i="5"/>
  <c r="BI5" i="5"/>
  <c r="AQ4" i="5"/>
  <c r="AQ5" i="5"/>
  <c r="AY5" i="5"/>
  <c r="BG5" i="5"/>
  <c r="BO5" i="5"/>
  <c r="BO2" i="5"/>
  <c r="BO9" i="5"/>
  <c r="BG21" i="5"/>
  <c r="BG4" i="5"/>
  <c r="AY17" i="5"/>
  <c r="BG2" i="5"/>
  <c r="AS3" i="5"/>
  <c r="AY4" i="5"/>
  <c r="BQ4" i="5"/>
  <c r="AS6" i="5"/>
  <c r="BA8" i="5"/>
  <c r="BG9" i="5"/>
  <c r="AS10" i="5"/>
  <c r="BA12" i="5"/>
  <c r="AS14" i="5"/>
  <c r="BA16" i="5"/>
  <c r="BG17" i="5"/>
  <c r="BQ17" i="5"/>
  <c r="AS19" i="5"/>
  <c r="AY21" i="5"/>
  <c r="BQ22" i="5"/>
  <c r="AS24" i="5"/>
  <c r="AQ2" i="5"/>
  <c r="BI2" i="5"/>
  <c r="BA4" i="5"/>
  <c r="BQ6" i="5"/>
  <c r="AS8" i="5"/>
  <c r="AQ9" i="5"/>
  <c r="BI9" i="5"/>
  <c r="BQ10" i="5"/>
  <c r="AS12" i="5"/>
  <c r="BI13" i="5"/>
  <c r="BQ14" i="5"/>
  <c r="AS16" i="5"/>
  <c r="AQ17" i="5"/>
  <c r="BI17" i="5"/>
  <c r="BQ19" i="5"/>
  <c r="BA21" i="5"/>
  <c r="BI22" i="5"/>
  <c r="BQ24" i="5"/>
  <c r="BA2" i="5"/>
  <c r="BQ3" i="5"/>
  <c r="AS4" i="5"/>
  <c r="BQ7" i="5"/>
  <c r="BA9" i="5"/>
  <c r="BQ11" i="5"/>
  <c r="BQ15" i="5"/>
  <c r="BA17" i="5"/>
  <c r="BI18" i="5"/>
  <c r="BQ20" i="5"/>
  <c r="AS21" i="5"/>
  <c r="BI23" i="5"/>
  <c r="AS2" i="5"/>
  <c r="BI3" i="5"/>
  <c r="BI6" i="5"/>
  <c r="BQ8" i="5"/>
  <c r="AS9" i="5"/>
  <c r="BI10" i="5"/>
  <c r="BQ12" i="5"/>
  <c r="BI14" i="5"/>
  <c r="BQ16" i="5"/>
  <c r="AS17" i="5"/>
  <c r="BI19" i="5"/>
  <c r="BA22" i="5"/>
  <c r="BI24" i="5"/>
  <c r="BI7" i="5"/>
  <c r="BI11" i="5"/>
  <c r="BI15" i="5"/>
  <c r="BA18" i="5"/>
  <c r="BI20" i="5"/>
  <c r="BA23" i="5"/>
  <c r="BA3" i="5"/>
  <c r="BO4" i="5"/>
  <c r="BA6" i="5"/>
  <c r="BI8" i="5"/>
  <c r="BA10" i="5"/>
  <c r="BI12" i="5"/>
  <c r="BA14" i="5"/>
  <c r="BI16" i="5"/>
  <c r="BA19" i="5"/>
  <c r="AS22" i="5"/>
  <c r="BA24" i="5"/>
  <c r="BG13" i="5"/>
  <c r="BO13" i="5"/>
  <c r="BO17" i="5"/>
  <c r="BO21" i="5"/>
  <c r="AP24" i="5"/>
  <c r="AP20" i="5"/>
  <c r="AP16" i="5"/>
  <c r="AP12" i="5"/>
  <c r="AP8" i="5"/>
  <c r="AP4" i="5"/>
  <c r="AP23" i="5"/>
  <c r="AP19" i="5"/>
  <c r="AP15" i="5"/>
  <c r="AP11" i="5"/>
  <c r="AP7" i="5"/>
  <c r="AP22" i="5"/>
  <c r="AP18" i="5"/>
  <c r="AP14" i="5"/>
  <c r="AP10" i="5"/>
  <c r="AP6" i="5"/>
  <c r="AX24" i="5"/>
  <c r="AX20" i="5"/>
  <c r="AX16" i="5"/>
  <c r="AX12" i="5"/>
  <c r="AX8" i="5"/>
  <c r="AX4" i="5"/>
  <c r="AX23" i="5"/>
  <c r="AX19" i="5"/>
  <c r="AX15" i="5"/>
  <c r="AX11" i="5"/>
  <c r="AX7" i="5"/>
  <c r="AX22" i="5"/>
  <c r="AX18" i="5"/>
  <c r="AX14" i="5"/>
  <c r="AX10" i="5"/>
  <c r="AX6" i="5"/>
  <c r="BF24" i="5"/>
  <c r="BF20" i="5"/>
  <c r="BF16" i="5"/>
  <c r="BF12" i="5"/>
  <c r="BF8" i="5"/>
  <c r="BF4" i="5"/>
  <c r="BF23" i="5"/>
  <c r="BF19" i="5"/>
  <c r="BF15" i="5"/>
  <c r="BF11" i="5"/>
  <c r="BF7" i="5"/>
  <c r="BF22" i="5"/>
  <c r="BF18" i="5"/>
  <c r="BF14" i="5"/>
  <c r="BF10" i="5"/>
  <c r="BF6" i="5"/>
  <c r="BN24" i="5"/>
  <c r="BN20" i="5"/>
  <c r="BN16" i="5"/>
  <c r="BN12" i="5"/>
  <c r="BN8" i="5"/>
  <c r="BN4" i="5"/>
  <c r="BN23" i="5"/>
  <c r="BN19" i="5"/>
  <c r="BN15" i="5"/>
  <c r="BN11" i="5"/>
  <c r="BN7" i="5"/>
  <c r="BN22" i="5"/>
  <c r="BN18" i="5"/>
  <c r="BN14" i="5"/>
  <c r="BN10" i="5"/>
  <c r="BN6" i="5"/>
  <c r="AQ24" i="5"/>
  <c r="AQ20" i="5"/>
  <c r="AQ16" i="5"/>
  <c r="AQ12" i="5"/>
  <c r="AQ8" i="5"/>
  <c r="AQ23" i="5"/>
  <c r="AQ19" i="5"/>
  <c r="AQ15" i="5"/>
  <c r="AQ11" i="5"/>
  <c r="AQ7" i="5"/>
  <c r="AQ3" i="5"/>
  <c r="AQ22" i="5"/>
  <c r="AQ18" i="5"/>
  <c r="AQ14" i="5"/>
  <c r="AQ10" i="5"/>
  <c r="AQ6" i="5"/>
  <c r="AY24" i="5"/>
  <c r="AY20" i="5"/>
  <c r="AY16" i="5"/>
  <c r="AY12" i="5"/>
  <c r="AY8" i="5"/>
  <c r="AY23" i="5"/>
  <c r="AY19" i="5"/>
  <c r="AY15" i="5"/>
  <c r="AY11" i="5"/>
  <c r="AY7" i="5"/>
  <c r="AY3" i="5"/>
  <c r="AY22" i="5"/>
  <c r="AY18" i="5"/>
  <c r="AY14" i="5"/>
  <c r="AY10" i="5"/>
  <c r="AY6" i="5"/>
  <c r="BG24" i="5"/>
  <c r="BG20" i="5"/>
  <c r="BG16" i="5"/>
  <c r="BG12" i="5"/>
  <c r="BG8" i="5"/>
  <c r="BG23" i="5"/>
  <c r="BG19" i="5"/>
  <c r="BG15" i="5"/>
  <c r="BG11" i="5"/>
  <c r="BG7" i="5"/>
  <c r="BG3" i="5"/>
  <c r="BG22" i="5"/>
  <c r="BG18" i="5"/>
  <c r="BG14" i="5"/>
  <c r="BG10" i="5"/>
  <c r="BG6" i="5"/>
  <c r="BO24" i="5"/>
  <c r="BO20" i="5"/>
  <c r="BO16" i="5"/>
  <c r="BO12" i="5"/>
  <c r="BO8" i="5"/>
  <c r="BO23" i="5"/>
  <c r="BO19" i="5"/>
  <c r="BO15" i="5"/>
  <c r="BO11" i="5"/>
  <c r="BO7" i="5"/>
  <c r="BO3" i="5"/>
  <c r="BO22" i="5"/>
  <c r="BO18" i="5"/>
  <c r="BO14" i="5"/>
  <c r="BO10" i="5"/>
  <c r="BO6" i="5"/>
  <c r="AP2" i="5"/>
  <c r="AX2" i="5"/>
  <c r="BN2" i="5"/>
  <c r="BF3" i="5"/>
  <c r="BF2" i="5"/>
  <c r="AX3" i="5"/>
  <c r="AP21" i="5"/>
  <c r="AX21" i="5"/>
  <c r="BF21" i="5"/>
  <c r="BN21" i="5"/>
  <c r="AP3" i="5"/>
  <c r="AP9" i="5"/>
  <c r="AX9" i="5"/>
  <c r="BF9" i="5"/>
  <c r="BN9" i="5"/>
  <c r="AP17" i="5"/>
  <c r="AX17" i="5"/>
  <c r="BF17" i="5"/>
  <c r="BN17" i="5"/>
  <c r="C13" i="6" l="1"/>
  <c r="P38" i="1" s="1"/>
  <c r="C5" i="6"/>
  <c r="P30" i="1" s="1"/>
  <c r="C45" i="6"/>
  <c r="P70" i="1" s="1"/>
  <c r="C32" i="6"/>
  <c r="P57" i="1" s="1"/>
  <c r="C18" i="6"/>
  <c r="P43" i="1" s="1"/>
  <c r="C57" i="6"/>
  <c r="C23" i="6"/>
  <c r="P48" i="1" s="1"/>
  <c r="C30" i="6"/>
  <c r="C2" i="6"/>
  <c r="P27" i="1" s="1"/>
  <c r="C14" i="6"/>
  <c r="P39" i="1" s="1"/>
  <c r="C16" i="6"/>
  <c r="P41" i="1" s="1"/>
  <c r="C11" i="6"/>
  <c r="P36" i="1" s="1"/>
  <c r="C25" i="6"/>
  <c r="P50" i="1" s="1"/>
  <c r="C12" i="6"/>
  <c r="C61" i="6"/>
  <c r="C3" i="6"/>
  <c r="P28" i="1" s="1"/>
  <c r="C9" i="6"/>
  <c r="P34" i="1" s="1"/>
  <c r="C19" i="6"/>
  <c r="P44" i="1" s="1"/>
  <c r="C10" i="6"/>
  <c r="P35" i="1" s="1"/>
  <c r="C17" i="6"/>
  <c r="P42" i="1" s="1"/>
  <c r="C28" i="6"/>
  <c r="C47" i="6"/>
  <c r="C40" i="6"/>
  <c r="C49" i="6"/>
  <c r="E89" i="1" a="1"/>
  <c r="E89" i="1" s="1"/>
  <c r="C6" i="6"/>
  <c r="P31" i="1" s="1"/>
  <c r="C4" i="6"/>
  <c r="C63" i="6"/>
  <c r="C43" i="6"/>
  <c r="C65" i="6"/>
  <c r="C24" i="6"/>
  <c r="C48" i="6"/>
  <c r="C56" i="6"/>
  <c r="C55" i="6"/>
  <c r="C21" i="6"/>
  <c r="P46" i="1" s="1"/>
  <c r="C64" i="6"/>
  <c r="C38" i="6"/>
  <c r="C12" i="5"/>
  <c r="D12" i="5"/>
  <c r="P12" i="1" s="1"/>
  <c r="C14" i="5"/>
  <c r="D14" i="5"/>
  <c r="P14" i="1" s="1"/>
  <c r="C7" i="5"/>
  <c r="D7" i="5"/>
  <c r="C17" i="5"/>
  <c r="D17" i="5"/>
  <c r="P17" i="1" s="1"/>
  <c r="C24" i="5"/>
  <c r="D24" i="5"/>
  <c r="P24" i="1" s="1"/>
  <c r="C22" i="5"/>
  <c r="D22" i="5"/>
  <c r="P22" i="1" s="1"/>
  <c r="C15" i="5"/>
  <c r="D15" i="5"/>
  <c r="P15" i="1" s="1"/>
  <c r="C8" i="5"/>
  <c r="D8" i="5"/>
  <c r="C21" i="5"/>
  <c r="D21" i="5"/>
  <c r="P21" i="1" s="1"/>
  <c r="C6" i="5"/>
  <c r="D6" i="5"/>
  <c r="C23" i="5"/>
  <c r="D23" i="5"/>
  <c r="P23" i="1" s="1"/>
  <c r="D2" i="5"/>
  <c r="P2" i="1" s="1"/>
  <c r="E9" i="1" s="1" a="1"/>
  <c r="E9" i="1" s="1"/>
  <c r="C2" i="5"/>
  <c r="C16" i="5"/>
  <c r="D16" i="5"/>
  <c r="P16" i="1" s="1"/>
  <c r="C10" i="5"/>
  <c r="D10" i="5"/>
  <c r="P10" i="1" s="1"/>
  <c r="D11" i="5"/>
  <c r="C11" i="5"/>
  <c r="C5" i="5"/>
  <c r="D5" i="5"/>
  <c r="D18" i="5"/>
  <c r="P18" i="1" s="1"/>
  <c r="C18" i="5"/>
  <c r="D25" i="5"/>
  <c r="C25" i="5"/>
  <c r="C20" i="5"/>
  <c r="D20" i="5"/>
  <c r="P20" i="1" s="1"/>
  <c r="C9" i="5"/>
  <c r="D9" i="5"/>
  <c r="D19" i="5"/>
  <c r="C19" i="5"/>
  <c r="C4" i="5"/>
  <c r="D4" i="5"/>
  <c r="C13" i="5"/>
  <c r="D13" i="5"/>
  <c r="D3" i="5"/>
  <c r="C3" i="5"/>
  <c r="C42" i="6"/>
  <c r="C35" i="6"/>
  <c r="C44" i="6"/>
  <c r="C26" i="6"/>
  <c r="C59" i="6"/>
  <c r="C58" i="6"/>
  <c r="C50" i="6"/>
  <c r="C60" i="6"/>
  <c r="C54" i="6"/>
  <c r="C37" i="6"/>
  <c r="C46" i="6"/>
  <c r="C20" i="6"/>
  <c r="C27" i="6"/>
  <c r="C36" i="6"/>
  <c r="C52" i="6"/>
  <c r="C62" i="6"/>
  <c r="C34" i="6"/>
  <c r="E10" i="1" a="1"/>
  <c r="E10" i="1" s="1"/>
  <c r="E36" i="1" a="1"/>
  <c r="E36" i="1" s="1"/>
  <c r="C29" i="6"/>
  <c r="C33" i="6"/>
  <c r="C51" i="6"/>
  <c r="C53" i="6"/>
  <c r="C22" i="6"/>
  <c r="C66" i="6"/>
  <c r="C7" i="6"/>
  <c r="P32" i="1" s="1"/>
  <c r="C8" i="6"/>
  <c r="P33" i="1" s="1"/>
  <c r="C15" i="6"/>
  <c r="C41" i="6"/>
  <c r="E88" i="1" a="1"/>
  <c r="E88" i="1" s="1"/>
  <c r="C39" i="6"/>
  <c r="E64" i="1" a="1"/>
  <c r="E64" i="1" s="1"/>
  <c r="E16" i="1" a="1"/>
  <c r="E16" i="1" s="1"/>
  <c r="C31" i="6"/>
  <c r="P56" i="1" l="1"/>
  <c r="E46" i="1" s="1" a="1"/>
  <c r="E46" i="1" s="1"/>
  <c r="P64" i="1"/>
  <c r="P66" i="1"/>
  <c r="P40" i="1"/>
  <c r="E18" i="1" s="1" a="1"/>
  <c r="E18" i="1" s="1"/>
  <c r="P91" i="1"/>
  <c r="E80" i="1" s="1" a="1"/>
  <c r="E80" i="1" s="1"/>
  <c r="P47" i="1"/>
  <c r="E25" i="1" s="1" a="1"/>
  <c r="E25" i="1" s="1"/>
  <c r="P78" i="1"/>
  <c r="P76" i="1"/>
  <c r="E60" i="1" a="1"/>
  <c r="E60" i="1" s="1"/>
  <c r="P58" i="1"/>
  <c r="P54" i="1"/>
  <c r="E59" i="1" a="1"/>
  <c r="E59" i="1" s="1"/>
  <c r="P59" i="1"/>
  <c r="P87" i="1"/>
  <c r="E69" i="1" a="1"/>
  <c r="E69" i="1" s="1"/>
  <c r="P77" i="1"/>
  <c r="E67" i="1" s="1" a="1"/>
  <c r="E67" i="1" s="1"/>
  <c r="P61" i="1"/>
  <c r="P52" i="1"/>
  <c r="P45" i="1"/>
  <c r="E23" i="1" s="1" a="1"/>
  <c r="E23" i="1" s="1"/>
  <c r="E32" i="1" a="1"/>
  <c r="E32" i="1" s="1"/>
  <c r="P71" i="1"/>
  <c r="E40" i="1" a="1"/>
  <c r="E40" i="1" s="1"/>
  <c r="P62" i="1"/>
  <c r="E51" i="1" a="1"/>
  <c r="E51" i="1" s="1"/>
  <c r="P79" i="1"/>
  <c r="P85" i="1"/>
  <c r="P75" i="1"/>
  <c r="E66" i="1" s="1" a="1"/>
  <c r="E66" i="1" s="1"/>
  <c r="P83" i="1"/>
  <c r="E71" i="1" a="1"/>
  <c r="E71" i="1" s="1"/>
  <c r="P84" i="1"/>
  <c r="E72" i="1" s="1" a="1"/>
  <c r="E72" i="1" s="1"/>
  <c r="E56" i="1" a="1"/>
  <c r="E56" i="1" s="1"/>
  <c r="P51" i="1"/>
  <c r="E42" i="1" s="1" a="1"/>
  <c r="E42" i="1" s="1"/>
  <c r="P69" i="1"/>
  <c r="E30" i="1" s="1" a="1"/>
  <c r="E30" i="1" s="1"/>
  <c r="E61" i="1" a="1"/>
  <c r="E61" i="1" s="1"/>
  <c r="P60" i="1"/>
  <c r="E41" i="1" s="1" a="1"/>
  <c r="E41" i="1" s="1"/>
  <c r="E85" i="1" a="1"/>
  <c r="E85" i="1" s="1"/>
  <c r="P67" i="1"/>
  <c r="E39" i="1" a="1"/>
  <c r="E39" i="1" s="1"/>
  <c r="P63" i="1"/>
  <c r="E37" i="1" s="1" a="1"/>
  <c r="E37" i="1" s="1"/>
  <c r="P89" i="1"/>
  <c r="E53" i="1" a="1"/>
  <c r="E53" i="1" s="1"/>
  <c r="P80" i="1"/>
  <c r="E50" i="1" a="1"/>
  <c r="E50" i="1" s="1"/>
  <c r="P81" i="1"/>
  <c r="P73" i="1"/>
  <c r="P49" i="1"/>
  <c r="E57" i="1" s="1" a="1"/>
  <c r="E57" i="1" s="1"/>
  <c r="E79" i="1" a="1"/>
  <c r="E79" i="1" s="1"/>
  <c r="P90" i="1"/>
  <c r="E78" i="1" s="1" a="1"/>
  <c r="E78" i="1" s="1"/>
  <c r="E83" i="1" a="1"/>
  <c r="E83" i="1" s="1"/>
  <c r="P68" i="1"/>
  <c r="E84" i="1" s="1" a="1"/>
  <c r="E84" i="1" s="1"/>
  <c r="E77" i="1" a="1"/>
  <c r="E77" i="1" s="1"/>
  <c r="P88" i="1"/>
  <c r="E76" i="1" s="1" a="1"/>
  <c r="E76" i="1" s="1"/>
  <c r="P29" i="1"/>
  <c r="E7" i="1" s="1" a="1"/>
  <c r="E7" i="1" s="1"/>
  <c r="E27" i="1" a="1"/>
  <c r="E27" i="1" s="1"/>
  <c r="P74" i="1"/>
  <c r="E28" i="1" s="1" a="1"/>
  <c r="E28" i="1" s="1"/>
  <c r="E34" i="1" a="1"/>
  <c r="E34" i="1" s="1"/>
  <c r="P65" i="1"/>
  <c r="E82" i="1" s="1" a="1"/>
  <c r="E82" i="1" s="1"/>
  <c r="E33" i="1" a="1"/>
  <c r="E33" i="1" s="1"/>
  <c r="P72" i="1"/>
  <c r="E26" i="1" s="1" a="1"/>
  <c r="E26" i="1" s="1"/>
  <c r="E45" i="1" a="1"/>
  <c r="E45" i="1" s="1"/>
  <c r="P53" i="1"/>
  <c r="E44" i="1" s="1" a="1"/>
  <c r="E44" i="1" s="1"/>
  <c r="E73" i="1" a="1"/>
  <c r="E73" i="1" s="1"/>
  <c r="P86" i="1"/>
  <c r="E74" i="1" s="1" a="1"/>
  <c r="E74" i="1" s="1"/>
  <c r="P37" i="1"/>
  <c r="E14" i="1" s="1" a="1"/>
  <c r="E14" i="1" s="1"/>
  <c r="E47" i="1" a="1"/>
  <c r="E47" i="1" s="1"/>
  <c r="P55" i="1"/>
  <c r="E48" i="1" s="1" a="1"/>
  <c r="E48" i="1" s="1"/>
  <c r="E13" i="1" a="1"/>
  <c r="E13" i="1" s="1"/>
  <c r="P82" i="1"/>
  <c r="E12" i="1" s="1" a="1"/>
  <c r="E12" i="1" s="1"/>
  <c r="P3" i="1"/>
  <c r="E4" i="1" s="1" a="1"/>
  <c r="E4" i="1" s="1"/>
  <c r="E58" i="1" a="1"/>
  <c r="E58" i="1" s="1"/>
  <c r="P13" i="1"/>
  <c r="P4" i="1"/>
  <c r="E65" i="1" s="1" a="1"/>
  <c r="E65" i="1" s="1"/>
  <c r="E68" i="1" a="1"/>
  <c r="E68" i="1" s="1"/>
  <c r="P19" i="1"/>
  <c r="E55" i="1" a="1"/>
  <c r="E55" i="1" s="1"/>
  <c r="P9" i="1"/>
  <c r="E81" i="1" a="1"/>
  <c r="E81" i="1" s="1"/>
  <c r="P25" i="1"/>
  <c r="E75" i="1" s="1" a="1"/>
  <c r="E75" i="1" s="1"/>
  <c r="P5" i="1"/>
  <c r="E63" i="1" s="1" a="1"/>
  <c r="E63" i="1" s="1"/>
  <c r="E49" i="1" a="1"/>
  <c r="E49" i="1" s="1"/>
  <c r="P11" i="1"/>
  <c r="P6" i="1"/>
  <c r="E15" i="1" s="1" a="1"/>
  <c r="E15" i="1" s="1"/>
  <c r="P8" i="1"/>
  <c r="E22" i="1" s="1" a="1"/>
  <c r="E22" i="1" s="1"/>
  <c r="P7" i="1"/>
  <c r="E20" i="1" s="1" a="1"/>
  <c r="E20" i="1" s="1"/>
  <c r="E52" i="1" a="1"/>
  <c r="E52" i="1" s="1"/>
  <c r="E29" i="1" a="1"/>
  <c r="E29" i="1" s="1"/>
  <c r="E43" i="1" a="1"/>
  <c r="E43" i="1" s="1"/>
  <c r="E70" i="1" a="1"/>
  <c r="E70" i="1" s="1"/>
  <c r="E35" i="1" a="1"/>
  <c r="E35" i="1" s="1"/>
  <c r="E11" i="1" a="1"/>
  <c r="E11" i="1" s="1"/>
  <c r="E31" i="1" a="1"/>
  <c r="E31" i="1" s="1"/>
  <c r="E38" i="1" a="1"/>
  <c r="E38" i="1" s="1"/>
  <c r="E87" i="1" a="1"/>
  <c r="E87" i="1" s="1"/>
  <c r="E54" i="1" a="1"/>
  <c r="E54" i="1" s="1"/>
  <c r="E62" i="1" a="1"/>
  <c r="E62" i="1" s="1"/>
  <c r="E5" i="1" a="1"/>
  <c r="E5" i="1" s="1"/>
  <c r="E86" i="1" a="1"/>
  <c r="E86" i="1" s="1"/>
  <c r="E2" i="1" a="1"/>
  <c r="E2" i="1" s="1"/>
  <c r="E17" i="1" a="1"/>
  <c r="E17" i="1" s="1"/>
  <c r="E91" i="1" a="1"/>
  <c r="E91" i="1" s="1"/>
  <c r="E6" i="1" a="1"/>
  <c r="E6" i="1" s="1"/>
  <c r="E90" i="1" a="1"/>
  <c r="E90" i="1" s="1"/>
  <c r="E21" i="1" a="1"/>
  <c r="E21" i="1" s="1"/>
  <c r="E8" i="1" a="1"/>
  <c r="E8" i="1" s="1"/>
  <c r="E24" i="1" a="1"/>
  <c r="E24" i="1" s="1"/>
  <c r="E3" i="1" a="1"/>
  <c r="E3" i="1" s="1"/>
  <c r="E19" i="1" a="1"/>
  <c r="E19" i="1" s="1"/>
  <c r="H77" i="1"/>
  <c r="H5" i="1"/>
  <c r="H51" i="1"/>
  <c r="H18" i="1"/>
  <c r="H69" i="1"/>
  <c r="H12" i="1"/>
  <c r="H62" i="1"/>
  <c r="H74" i="1"/>
  <c r="H85" i="1"/>
  <c r="H79" i="1"/>
  <c r="H26" i="1"/>
  <c r="H80" i="1"/>
  <c r="H21" i="1"/>
  <c r="H39" i="1"/>
  <c r="H48" i="1"/>
  <c r="H9" i="1"/>
  <c r="H58" i="1"/>
  <c r="H55" i="1"/>
  <c r="H19" i="1"/>
  <c r="H25" i="1"/>
  <c r="H17" i="1"/>
  <c r="H30" i="1"/>
  <c r="H70" i="1"/>
  <c r="H15" i="1"/>
  <c r="H13" i="1"/>
  <c r="H34" i="1"/>
  <c r="H53" i="1"/>
  <c r="H27" i="1"/>
  <c r="H42" i="1"/>
  <c r="H56" i="1"/>
  <c r="H57" i="1"/>
  <c r="H73" i="1"/>
  <c r="H76" i="1"/>
  <c r="H52" i="1"/>
  <c r="H35" i="1"/>
  <c r="H24" i="1"/>
  <c r="H47" i="1"/>
  <c r="H37" i="1"/>
  <c r="H78" i="1"/>
  <c r="H43" i="1"/>
  <c r="H36" i="1"/>
  <c r="H29" i="1"/>
  <c r="H84" i="1"/>
  <c r="H14" i="1"/>
  <c r="H59" i="1"/>
  <c r="H8" i="1"/>
  <c r="H45" i="1"/>
  <c r="H75" i="1"/>
  <c r="H22" i="1"/>
  <c r="H63" i="1"/>
  <c r="H50" i="1"/>
  <c r="H54" i="1"/>
  <c r="H82" i="1"/>
  <c r="H49" i="1"/>
  <c r="H68" i="1"/>
  <c r="H10" i="1"/>
  <c r="H6" i="1"/>
  <c r="H41" i="1"/>
  <c r="G4" i="3" a="1"/>
  <c r="G4" i="3" s="1"/>
  <c r="H28" i="1"/>
  <c r="H60" i="1"/>
  <c r="H40" i="1"/>
  <c r="H32" i="1"/>
  <c r="H16" i="1"/>
  <c r="H66" i="1"/>
  <c r="H31" i="1"/>
  <c r="H11" i="1"/>
  <c r="H20" i="1"/>
  <c r="H71" i="1"/>
  <c r="H81" i="1"/>
  <c r="H23" i="1"/>
  <c r="H67" i="1"/>
  <c r="H83" i="1"/>
  <c r="H61" i="1"/>
  <c r="H44" i="1"/>
  <c r="H46" i="1"/>
  <c r="H64" i="1"/>
  <c r="H65" i="1"/>
  <c r="H38" i="1"/>
  <c r="A4" i="3" a="1"/>
  <c r="A4" i="3" s="1"/>
  <c r="H33" i="1"/>
  <c r="H7" i="1"/>
  <c r="H72" i="1"/>
  <c r="H3" i="1"/>
  <c r="H2" i="1"/>
  <c r="N4" i="3" s="1" a="1"/>
  <c r="N4" i="3" s="1"/>
  <c r="H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<sst xmlns="http://schemas.openxmlformats.org/spreadsheetml/2006/main" count="453" uniqueCount="238">
  <si>
    <t>Sexe</t>
  </si>
  <si>
    <t>Score</t>
  </si>
  <si>
    <t>Centrale Nantes</t>
  </si>
  <si>
    <t>JIAO</t>
  </si>
  <si>
    <t>THOMAS</t>
  </si>
  <si>
    <t>H</t>
  </si>
  <si>
    <t>CLAVAUD</t>
  </si>
  <si>
    <t>PAUL</t>
  </si>
  <si>
    <t>FLOQUET</t>
  </si>
  <si>
    <t>CLARA</t>
  </si>
  <si>
    <t>F</t>
  </si>
  <si>
    <t>OUDINOT</t>
  </si>
  <si>
    <t>HILAIRE</t>
  </si>
  <si>
    <t>APT</t>
  </si>
  <si>
    <t>MALATERRE</t>
  </si>
  <si>
    <t>ALBIN</t>
  </si>
  <si>
    <t>MAURER DECOUT</t>
  </si>
  <si>
    <t>VADIM</t>
  </si>
  <si>
    <t>CHONE</t>
  </si>
  <si>
    <t>GEOFFREY</t>
  </si>
  <si>
    <t>BERNARD</t>
  </si>
  <si>
    <t>MANON</t>
  </si>
  <si>
    <t>Mines Paris</t>
  </si>
  <si>
    <t xml:space="preserve">JEANNIN </t>
  </si>
  <si>
    <t>ANAIS</t>
  </si>
  <si>
    <t>SEROR</t>
  </si>
  <si>
    <t>ALIOCHA</t>
  </si>
  <si>
    <t xml:space="preserve">TERRIEN </t>
  </si>
  <si>
    <t>NOE</t>
  </si>
  <si>
    <t>HINGOUET</t>
  </si>
  <si>
    <t>MATTHIEU</t>
  </si>
  <si>
    <t>CENTRALE SUPELEC 1</t>
  </si>
  <si>
    <t>SARTORRE</t>
  </si>
  <si>
    <t>ANTOINE</t>
  </si>
  <si>
    <t>JEAN MACTOUX</t>
  </si>
  <si>
    <t>SELENA</t>
  </si>
  <si>
    <t>MARCANDELLI</t>
  </si>
  <si>
    <t>TRISTAN</t>
  </si>
  <si>
    <t>DUPEUPLE</t>
  </si>
  <si>
    <t>MARIUS</t>
  </si>
  <si>
    <t>CENTRALE SUPELEC 2</t>
  </si>
  <si>
    <t>PLICHON</t>
  </si>
  <si>
    <t>OSCAR</t>
  </si>
  <si>
    <t>LOUB</t>
  </si>
  <si>
    <t>SAUTEREAU</t>
  </si>
  <si>
    <t>CAMILLE</t>
  </si>
  <si>
    <t>LUKSCH</t>
  </si>
  <si>
    <t>GUGLIELMO</t>
  </si>
  <si>
    <t>ENS Saclay</t>
  </si>
  <si>
    <t>LAHAYE</t>
  </si>
  <si>
    <t>ALBANE</t>
  </si>
  <si>
    <t>COMPANS</t>
  </si>
  <si>
    <t xml:space="preserve">TOURNIER </t>
  </si>
  <si>
    <t>NOAH</t>
  </si>
  <si>
    <t xml:space="preserve">MILANESI </t>
  </si>
  <si>
    <t>MACEO</t>
  </si>
  <si>
    <t>INSA Strasbourg</t>
  </si>
  <si>
    <t>BURGER</t>
  </si>
  <si>
    <t>ARTHUR</t>
  </si>
  <si>
    <t>GUILLAUMAT</t>
  </si>
  <si>
    <t>VALENTIN</t>
  </si>
  <si>
    <t>HILLARD</t>
  </si>
  <si>
    <t>PIERRE</t>
  </si>
  <si>
    <t>LEGOFF</t>
  </si>
  <si>
    <t>ENORA</t>
  </si>
  <si>
    <t>INSA Rennes</t>
  </si>
  <si>
    <t>BRUNEL</t>
  </si>
  <si>
    <t>MAXENT</t>
  </si>
  <si>
    <t>DEPRIESTER</t>
  </si>
  <si>
    <t>SOPHIE</t>
  </si>
  <si>
    <t>CASTAN</t>
  </si>
  <si>
    <t>BASTIEN</t>
  </si>
  <si>
    <t xml:space="preserve">EON </t>
  </si>
  <si>
    <t>SAMUEL</t>
  </si>
  <si>
    <t>INP Grenoble</t>
  </si>
  <si>
    <t xml:space="preserve">FREYCHE </t>
  </si>
  <si>
    <t>ARCHIDOIT</t>
  </si>
  <si>
    <t>LYDIE</t>
  </si>
  <si>
    <t>DOUGLAS</t>
  </si>
  <si>
    <t>SOPHIA</t>
  </si>
  <si>
    <t>CLAPPIER</t>
  </si>
  <si>
    <t>FRANCOIS</t>
  </si>
  <si>
    <t>ESPCI Paris</t>
  </si>
  <si>
    <t xml:space="preserve">BLANC </t>
  </si>
  <si>
    <t>CLEMENTINE</t>
  </si>
  <si>
    <t>TORNQVIST</t>
  </si>
  <si>
    <t>RAPHAEL</t>
  </si>
  <si>
    <t>SOURNIA</t>
  </si>
  <si>
    <t>DEJARDIN</t>
  </si>
  <si>
    <t>ENSTA Bretagne</t>
  </si>
  <si>
    <t>LUCAS</t>
  </si>
  <si>
    <t>THIBAULT</t>
  </si>
  <si>
    <t>CONAN</t>
  </si>
  <si>
    <t>ELODIE</t>
  </si>
  <si>
    <t>ROUGERIE</t>
  </si>
  <si>
    <t>OUDIN</t>
  </si>
  <si>
    <t>VICTOR</t>
  </si>
  <si>
    <t>EPF Cachan</t>
  </si>
  <si>
    <t>SIOSSIAN</t>
  </si>
  <si>
    <t>GUILLAUME</t>
  </si>
  <si>
    <t>BENECH</t>
  </si>
  <si>
    <t>YOANN</t>
  </si>
  <si>
    <t>DEFFONTAINES</t>
  </si>
  <si>
    <t>THEOPHILE</t>
  </si>
  <si>
    <t>LE HEN</t>
  </si>
  <si>
    <t>JUNIA LILLE</t>
  </si>
  <si>
    <t>LEFEBVRE</t>
  </si>
  <si>
    <t>MATHIAS</t>
  </si>
  <si>
    <t>EKUE</t>
  </si>
  <si>
    <t>GOULANT</t>
  </si>
  <si>
    <t>EMMANUELLE</t>
  </si>
  <si>
    <t>HOARAU</t>
  </si>
  <si>
    <t>GAUTHIER</t>
  </si>
  <si>
    <t>ENSAIA Nancy</t>
  </si>
  <si>
    <t>DHE</t>
  </si>
  <si>
    <t>OMBELINE</t>
  </si>
  <si>
    <t>LE BARS</t>
  </si>
  <si>
    <t>MAELLE</t>
  </si>
  <si>
    <t>TARAMON</t>
  </si>
  <si>
    <t>ALEXANDRE</t>
  </si>
  <si>
    <t>BLAISE</t>
  </si>
  <si>
    <t>GAETAN</t>
  </si>
  <si>
    <t>EPF Cachan 2</t>
  </si>
  <si>
    <t>PETREAU</t>
  </si>
  <si>
    <t xml:space="preserve">FAYOLLE </t>
  </si>
  <si>
    <t>REMI</t>
  </si>
  <si>
    <t xml:space="preserve">CABARET </t>
  </si>
  <si>
    <t>FLORIAN</t>
  </si>
  <si>
    <t xml:space="preserve">FLAMENT </t>
  </si>
  <si>
    <t>LUC</t>
  </si>
  <si>
    <t>Centrale Nantes 2</t>
  </si>
  <si>
    <t>MONNERIE</t>
  </si>
  <si>
    <t>MATTEO</t>
  </si>
  <si>
    <t>PARENDEL</t>
  </si>
  <si>
    <t>CALIXTE</t>
  </si>
  <si>
    <t xml:space="preserve">ROUGIER </t>
  </si>
  <si>
    <t>ADAM</t>
  </si>
  <si>
    <t>GUTH</t>
  </si>
  <si>
    <t>VICTOIRE</t>
  </si>
  <si>
    <t>INSA Toulouse</t>
  </si>
  <si>
    <t xml:space="preserve">CALVET </t>
  </si>
  <si>
    <t>JULES</t>
  </si>
  <si>
    <t>TIRARD</t>
  </si>
  <si>
    <t>LEUDET</t>
  </si>
  <si>
    <t>JULIE</t>
  </si>
  <si>
    <t>DEVAIVRE</t>
  </si>
  <si>
    <t>Polytech Nancy</t>
  </si>
  <si>
    <t xml:space="preserve">HAVET </t>
  </si>
  <si>
    <t>ANOUK</t>
  </si>
  <si>
    <t xml:space="preserve">AYET </t>
  </si>
  <si>
    <t>LOTFI</t>
  </si>
  <si>
    <t>DAUTHEVILLE</t>
  </si>
  <si>
    <t>COLIN</t>
  </si>
  <si>
    <t xml:space="preserve">MASSINI </t>
  </si>
  <si>
    <t>UT Troyes</t>
  </si>
  <si>
    <t xml:space="preserve">DUBOIS </t>
  </si>
  <si>
    <t>ROMAIN</t>
  </si>
  <si>
    <t>REBONATO</t>
  </si>
  <si>
    <t>LOUISE</t>
  </si>
  <si>
    <t>ROUSSEAU</t>
  </si>
  <si>
    <t>MATHIS</t>
  </si>
  <si>
    <t xml:space="preserve">FERRET </t>
  </si>
  <si>
    <t>ROBIN</t>
  </si>
  <si>
    <t>UT Troyes2</t>
  </si>
  <si>
    <t>LIERE</t>
  </si>
  <si>
    <t>HENRI</t>
  </si>
  <si>
    <t>LECOURT</t>
  </si>
  <si>
    <t>SIMON</t>
  </si>
  <si>
    <t>VIGNAL</t>
  </si>
  <si>
    <t>DE MONGOLFIER</t>
  </si>
  <si>
    <t>MARGUERITE</t>
  </si>
  <si>
    <t>INP Toulouse</t>
  </si>
  <si>
    <t>BESSEL</t>
  </si>
  <si>
    <t>THEO</t>
  </si>
  <si>
    <t>CABANILLAS</t>
  </si>
  <si>
    <t>DAVID</t>
  </si>
  <si>
    <t>KALISZ</t>
  </si>
  <si>
    <t>JACQUES</t>
  </si>
  <si>
    <t>BLANCHARD</t>
  </si>
  <si>
    <t>NATHAËL</t>
  </si>
  <si>
    <t>DUFRESNE</t>
  </si>
  <si>
    <t>EMILIEN</t>
  </si>
  <si>
    <t xml:space="preserve">MIGNOT </t>
  </si>
  <si>
    <t>LILOU</t>
  </si>
  <si>
    <t>CS</t>
  </si>
  <si>
    <t>GODARD</t>
  </si>
  <si>
    <t>MACHELON</t>
  </si>
  <si>
    <t>COUDER</t>
  </si>
  <si>
    <t>SACHA</t>
  </si>
  <si>
    <t>Petit</t>
  </si>
  <si>
    <t>Hugo</t>
  </si>
  <si>
    <t>Score 1000 par bloc</t>
  </si>
  <si>
    <t>Score pour équipe</t>
  </si>
  <si>
    <t xml:space="preserve">Nb participant(e) </t>
  </si>
  <si>
    <t>Nb bloc réussi</t>
  </si>
  <si>
    <t>Femme</t>
  </si>
  <si>
    <t>Homme</t>
  </si>
  <si>
    <t>Points par bloc femme</t>
  </si>
  <si>
    <t>Ecole</t>
  </si>
  <si>
    <t>NOM</t>
  </si>
  <si>
    <t>Prénom</t>
  </si>
  <si>
    <t>1ère</t>
  </si>
  <si>
    <t>2eme</t>
  </si>
  <si>
    <t>3eme</t>
  </si>
  <si>
    <t>5eme</t>
  </si>
  <si>
    <t>4eme</t>
  </si>
  <si>
    <t>Classement par équipe</t>
  </si>
  <si>
    <t>Résultat "contest" féminin</t>
  </si>
  <si>
    <t>Résultat "contest" masculin</t>
  </si>
  <si>
    <t>INP GRENOBLE</t>
  </si>
  <si>
    <t>INSA TOULOUSE</t>
  </si>
  <si>
    <t xml:space="preserve">LE HEN </t>
  </si>
  <si>
    <t>JEANNIN</t>
  </si>
  <si>
    <t>MINES PARIS</t>
  </si>
  <si>
    <t>EPF CACHAN</t>
  </si>
  <si>
    <t>Classement final féminin</t>
  </si>
  <si>
    <t>Classement final masculin</t>
  </si>
  <si>
    <t>INP TOULOUSE</t>
  </si>
  <si>
    <t>MAURER</t>
  </si>
  <si>
    <t>AGROPARISTECH</t>
  </si>
  <si>
    <t>DUBOIS</t>
  </si>
  <si>
    <t>UT TROYES</t>
  </si>
  <si>
    <t>CENTRALESUPELEC</t>
  </si>
  <si>
    <t>6ème</t>
  </si>
  <si>
    <t>7ème</t>
  </si>
  <si>
    <t>8ème</t>
  </si>
  <si>
    <t>9ème</t>
  </si>
  <si>
    <t>10ème</t>
  </si>
  <si>
    <t>11ème</t>
  </si>
  <si>
    <t>12ème</t>
  </si>
  <si>
    <t>13ème</t>
  </si>
  <si>
    <t>14ème</t>
  </si>
  <si>
    <t>15ème</t>
  </si>
  <si>
    <t>16ème</t>
  </si>
  <si>
    <t>17ème</t>
  </si>
  <si>
    <t>18ème</t>
  </si>
  <si>
    <t>19ème</t>
  </si>
  <si>
    <t>1er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</si>
</sst>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ont>
    <font>
      <sz val="11"/>
      <color theme="1"/>
      <name val="aptos narrow"/>
      <scheme val="minor"/>
    </font>
    <font>
      <sz val="11"/>
      <color theme="1"/>
      <name val="aptos narrow"/>
      <family val="2"/>
      <scheme val="major"/>
    </font>
    <font>
      <sz val="11"/>
      <color rgb="FF444444"/>
      <name val="aptos narrow"/>
      <family val="2"/>
      <scheme val="major"/>
    </font>
    <font>
      <sz val="10"/>
      <color theme="1"/>
      <name val="aptos narrow"/>
      <family val="2"/>
      <scheme val="major"/>
    </font>
    <font>
      <b/>
      <sz val="11"/>
      <color rgb="FFFF0000"/>
      <name val="aptos narrow"/>
      <family val="2"/>
      <scheme val="minor"/>
    </font>
    <font>
      <b/>
      <sz val="11"/>
      <color rgb="FFFF0000"/>
      <name val="aptos narrow"/>
      <family val="2"/>
      <scheme val="major"/>
    </font>
    <font>
      <sz val="8"/>
      <name val="aptos narrow"/>
      <scheme val="minor"/>
    </font>
    <font>
      <b/>
      <i/>
      <sz val="11"/>
      <color theme="1"/>
      <name val="aptos narrow"/>
      <family val="2"/>
      <scheme val="minor"/>
    </font>
    <font>
      <b/>
      <i/>
      <sz val="14"/>
      <color theme="1"/>
      <name val="aptos narrow"/>
      <family val="2"/>
      <scheme val="minor"/>
    </font>
    <font>
      <sz val="8"/>
      <name val="aptos narrow"/>
      <family val="2"/>
      <scheme val="minor"/>
    </font>
  </fonts>
  <fills count="16">
    <fill>
      <patternFill patternType="none"/>
    </fill>
    <fill>
      <patternFill patternType="gray125"/>
    </fill>
    <fill>
      <patternFill patternType="solid">
        <fgColor rgb="FFD9F2D0"/>
        <bgColor rgb="FFD9F2D0"/>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0070C0"/>
        <bgColor indexed="64"/>
      </patternFill>
    </fill>
    <fill>
      <patternFill patternType="solid">
        <fgColor rgb="FFFF0000"/>
        <bgColor indexed="64"/>
      </patternFill>
    </fill>
    <fill>
      <patternFill patternType="solid">
        <fgColor theme="4"/>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2" fillId="0" borderId="5"/>
  </cellStyleXfs>
  <cellXfs count="83">
    <xf numFmtId="0" fontId="0" fillId="0" borderId="0" xfId="0"/>
    <xf numFmtId="0" fontId="3" fillId="0" borderId="0" xfId="0" applyFont="1"/>
    <xf numFmtId="0" fontId="4" fillId="0" borderId="0" xfId="0" applyFont="1"/>
    <xf numFmtId="0" fontId="3" fillId="2" borderId="1" xfId="0" applyFont="1" applyFill="1" applyBorder="1"/>
    <xf numFmtId="0" fontId="3" fillId="0" borderId="2" xfId="0" applyFont="1" applyBorder="1"/>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xf numFmtId="0" fontId="3" fillId="0" borderId="6" xfId="0" applyFont="1" applyBorder="1" applyAlignment="1">
      <alignment horizontal="center" vertical="center"/>
    </xf>
    <xf numFmtId="0" fontId="3" fillId="0" borderId="6" xfId="0" applyFont="1" applyBorder="1"/>
    <xf numFmtId="0" fontId="2" fillId="0" borderId="7" xfId="1" applyBorder="1"/>
    <xf numFmtId="0" fontId="2" fillId="4" borderId="7" xfId="1" applyFill="1" applyBorder="1"/>
    <xf numFmtId="0" fontId="8" fillId="0" borderId="7" xfId="1" applyFont="1" applyBorder="1"/>
    <xf numFmtId="0" fontId="5" fillId="0" borderId="7" xfId="1" applyFont="1" applyBorder="1"/>
    <xf numFmtId="0" fontId="5" fillId="0" borderId="8" xfId="1" applyFont="1" applyBorder="1"/>
    <xf numFmtId="0" fontId="5" fillId="3" borderId="7" xfId="1" applyFont="1" applyFill="1" applyBorder="1"/>
    <xf numFmtId="0" fontId="5" fillId="3" borderId="8" xfId="1" applyFont="1" applyFill="1" applyBorder="1"/>
    <xf numFmtId="0" fontId="5" fillId="4" borderId="8" xfId="1" applyFont="1" applyFill="1" applyBorder="1"/>
    <xf numFmtId="0" fontId="5" fillId="4" borderId="7" xfId="1" applyFont="1" applyFill="1" applyBorder="1"/>
    <xf numFmtId="0" fontId="9" fillId="3" borderId="8" xfId="1" applyFont="1" applyFill="1" applyBorder="1"/>
    <xf numFmtId="0" fontId="9" fillId="3" borderId="7" xfId="1" applyFont="1" applyFill="1" applyBorder="1"/>
    <xf numFmtId="0" fontId="9" fillId="4" borderId="8" xfId="1" applyFont="1" applyFill="1" applyBorder="1"/>
    <xf numFmtId="0" fontId="9" fillId="4" borderId="7" xfId="1" applyFont="1" applyFill="1" applyBorder="1"/>
    <xf numFmtId="0" fontId="2" fillId="3" borderId="7" xfId="1" applyFill="1" applyBorder="1" applyAlignment="1">
      <alignment wrapText="1"/>
    </xf>
    <xf numFmtId="0" fontId="2" fillId="4" borderId="7" xfId="1" applyFill="1" applyBorder="1" applyAlignment="1">
      <alignment wrapText="1"/>
    </xf>
    <xf numFmtId="0" fontId="2" fillId="3" borderId="7" xfId="1" applyFill="1" applyBorder="1"/>
    <xf numFmtId="0" fontId="2" fillId="3" borderId="8" xfId="1" applyFill="1" applyBorder="1"/>
    <xf numFmtId="0" fontId="8" fillId="4" borderId="8" xfId="1" applyFont="1" applyFill="1" applyBorder="1"/>
    <xf numFmtId="0" fontId="8" fillId="4" borderId="7" xfId="1" applyFont="1" applyFill="1" applyBorder="1"/>
    <xf numFmtId="0" fontId="2" fillId="0" borderId="8" xfId="1" applyBorder="1"/>
    <xf numFmtId="0" fontId="2" fillId="4" borderId="8" xfId="1" applyFill="1" applyBorder="1"/>
    <xf numFmtId="0" fontId="8" fillId="3" borderId="8" xfId="1" applyFont="1" applyFill="1" applyBorder="1"/>
    <xf numFmtId="0" fontId="8" fillId="3" borderId="7" xfId="1" applyFont="1" applyFill="1" applyBorder="1"/>
    <xf numFmtId="0" fontId="5" fillId="0" borderId="13" xfId="1" applyFont="1" applyBorder="1" applyAlignment="1">
      <alignment vertical="center" wrapText="1"/>
    </xf>
    <xf numFmtId="0" fontId="6" fillId="0" borderId="10" xfId="1" applyFont="1" applyBorder="1" applyAlignment="1">
      <alignment vertical="center" wrapText="1"/>
    </xf>
    <xf numFmtId="0" fontId="5" fillId="3" borderId="12" xfId="1" applyFont="1" applyFill="1" applyBorder="1" applyAlignment="1">
      <alignment vertical="center" wrapText="1"/>
    </xf>
    <xf numFmtId="0" fontId="6" fillId="3" borderId="9" xfId="1" applyFont="1" applyFill="1" applyBorder="1" applyAlignment="1">
      <alignment vertical="center" wrapText="1"/>
    </xf>
    <xf numFmtId="0" fontId="9" fillId="4" borderId="12" xfId="1" applyFont="1" applyFill="1" applyBorder="1" applyAlignment="1">
      <alignment vertical="center" wrapText="1"/>
    </xf>
    <xf numFmtId="0" fontId="9" fillId="4" borderId="9" xfId="1" applyFont="1" applyFill="1" applyBorder="1" applyAlignment="1">
      <alignment vertical="center" wrapText="1"/>
    </xf>
    <xf numFmtId="3" fontId="5" fillId="3" borderId="7" xfId="1" applyNumberFormat="1" applyFont="1" applyFill="1" applyBorder="1"/>
    <xf numFmtId="3" fontId="5" fillId="4" borderId="7" xfId="1" applyNumberFormat="1" applyFont="1" applyFill="1" applyBorder="1"/>
    <xf numFmtId="3" fontId="9" fillId="3" borderId="7" xfId="1" applyNumberFormat="1" applyFont="1" applyFill="1" applyBorder="1"/>
    <xf numFmtId="0" fontId="7" fillId="3" borderId="7" xfId="1" applyFont="1" applyFill="1" applyBorder="1"/>
    <xf numFmtId="0" fontId="9" fillId="0" borderId="7" xfId="1" applyFont="1" applyBorder="1"/>
    <xf numFmtId="0" fontId="2" fillId="3" borderId="11" xfId="1" applyFill="1" applyBorder="1"/>
    <xf numFmtId="0" fontId="2" fillId="0" borderId="11" xfId="1" applyBorder="1"/>
    <xf numFmtId="0" fontId="2" fillId="0" borderId="0" xfId="0" applyFont="1"/>
    <xf numFmtId="0" fontId="4" fillId="0" borderId="12" xfId="0" applyFont="1" applyBorder="1"/>
    <xf numFmtId="0" fontId="5" fillId="5" borderId="7" xfId="1" applyFont="1" applyFill="1" applyBorder="1"/>
    <xf numFmtId="0" fontId="9" fillId="5" borderId="7" xfId="1" applyFont="1" applyFill="1" applyBorder="1"/>
    <xf numFmtId="0" fontId="2" fillId="5" borderId="7" xfId="1" applyFill="1" applyBorder="1"/>
    <xf numFmtId="0" fontId="0" fillId="5" borderId="0" xfId="0" applyFill="1"/>
    <xf numFmtId="0" fontId="3" fillId="2" borderId="6" xfId="0" applyFont="1" applyFill="1" applyBorder="1" applyAlignment="1">
      <alignment horizontal="center" vertical="center"/>
    </xf>
    <xf numFmtId="0" fontId="0" fillId="6" borderId="0" xfId="0" applyFill="1"/>
    <xf numFmtId="0" fontId="0" fillId="7" borderId="0" xfId="0" applyFill="1"/>
    <xf numFmtId="0" fontId="3" fillId="2" borderId="0" xfId="0" applyFont="1" applyFill="1" applyAlignment="1">
      <alignment horizontal="center" vertical="center"/>
    </xf>
    <xf numFmtId="0" fontId="0" fillId="8" borderId="0" xfId="0" applyFill="1"/>
    <xf numFmtId="0" fontId="0" fillId="9" borderId="0" xfId="0" applyFill="1"/>
    <xf numFmtId="0" fontId="0" fillId="10" borderId="0" xfId="0" applyFill="1"/>
    <xf numFmtId="0" fontId="4" fillId="10" borderId="0" xfId="0" applyFont="1" applyFill="1"/>
    <xf numFmtId="0" fontId="1" fillId="10" borderId="0" xfId="0" applyFont="1" applyFill="1"/>
    <xf numFmtId="0" fontId="0" fillId="11" borderId="0" xfId="0" applyFill="1"/>
    <xf numFmtId="0" fontId="0" fillId="12" borderId="0" xfId="0" applyFill="1"/>
    <xf numFmtId="0" fontId="1" fillId="12" borderId="0" xfId="0" applyFont="1" applyFill="1"/>
    <xf numFmtId="0" fontId="0" fillId="13" borderId="0" xfId="0" applyFill="1"/>
    <xf numFmtId="0" fontId="1" fillId="13" borderId="0" xfId="0" applyFont="1" applyFill="1"/>
    <xf numFmtId="0" fontId="4" fillId="14" borderId="0" xfId="0" applyFont="1" applyFill="1"/>
    <xf numFmtId="0" fontId="0" fillId="14" borderId="0" xfId="0" applyFill="1"/>
    <xf numFmtId="0" fontId="3" fillId="14" borderId="7" xfId="0" applyFont="1" applyFill="1" applyBorder="1"/>
    <xf numFmtId="0" fontId="4" fillId="15" borderId="7" xfId="0" applyFont="1" applyFill="1" applyBorder="1"/>
    <xf numFmtId="0" fontId="0" fillId="15" borderId="7" xfId="0" applyFill="1" applyBorder="1"/>
    <xf numFmtId="0" fontId="4" fillId="15" borderId="0" xfId="0" applyFont="1" applyFill="1"/>
    <xf numFmtId="0" fontId="0" fillId="15" borderId="0" xfId="0" applyFill="1"/>
    <xf numFmtId="0" fontId="1" fillId="11" borderId="0" xfId="0" applyFont="1" applyFill="1"/>
    <xf numFmtId="0" fontId="3" fillId="3" borderId="0" xfId="0" applyFont="1" applyFill="1"/>
    <xf numFmtId="0" fontId="3" fillId="3" borderId="7" xfId="0" applyFont="1" applyFill="1" applyBorder="1"/>
    <xf numFmtId="0" fontId="12" fillId="3" borderId="7" xfId="0" applyFont="1" applyFill="1" applyBorder="1" applyAlignment="1">
      <alignment horizontal="center" vertical="center"/>
    </xf>
    <xf numFmtId="0" fontId="11" fillId="15" borderId="7" xfId="0" applyFont="1" applyFill="1" applyBorder="1" applyAlignment="1">
      <alignment horizontal="center" vertical="center"/>
    </xf>
    <xf numFmtId="0" fontId="11" fillId="14" borderId="7" xfId="0" applyFont="1" applyFill="1" applyBorder="1" applyAlignment="1">
      <alignment horizontal="center" vertical="center"/>
    </xf>
  </cellXfs>
  <cellStyles count="2">
    <cellStyle name="Normal" xfId="0" builtinId="0"/>
    <cellStyle name="Normal 2" xfId="1" xr:uid="{E6DDC212-46D9-4195-A5CE-C4FFA5F59B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327660</xdr:colOff>
      <xdr:row>7</xdr:row>
      <xdr:rowOff>121920</xdr:rowOff>
    </xdr:from>
    <xdr:to>
      <xdr:col>8</xdr:col>
      <xdr:colOff>723900</xdr:colOff>
      <xdr:row>49</xdr:row>
      <xdr:rowOff>45720</xdr:rowOff>
    </xdr:to>
    <xdr:sp macro="" textlink="">
      <xdr:nvSpPr>
        <xdr:cNvPr id="2" name="ZoneTexte 1">
          <a:extLst>
            <a:ext uri="{FF2B5EF4-FFF2-40B4-BE49-F238E27FC236}">
              <a16:creationId xmlns:a16="http://schemas.microsoft.com/office/drawing/2014/main" id="{33983334-5495-59DD-91B4-241D718DAA99}"/>
            </a:ext>
          </a:extLst>
        </xdr:cNvPr>
        <xdr:cNvSpPr txBox="1"/>
      </xdr:nvSpPr>
      <xdr:spPr>
        <a:xfrm>
          <a:off x="327660" y="1402080"/>
          <a:ext cx="7696200" cy="7604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t>Tuto pour utiliser ce tableau:</a:t>
          </a:r>
        </a:p>
        <a:p>
          <a:r>
            <a:rPr lang="fr-FR" sz="1100" b="1" u="sng">
              <a:solidFill>
                <a:srgbClr val="FF0000"/>
              </a:solidFill>
            </a:rPr>
            <a:t>LE PLUS</a:t>
          </a:r>
          <a:r>
            <a:rPr lang="fr-FR" sz="1100" b="1" u="sng" baseline="0">
              <a:solidFill>
                <a:srgbClr val="FF0000"/>
              </a:solidFill>
            </a:rPr>
            <a:t> IMPORANT : NE PAS METTRE DE 0 DANS POINTS BLOC HOMME/FEMME, IL FAUT JUSTE METTRE DES 1 QUAND QQ REUSSI UN BLOC</a:t>
          </a:r>
          <a:endParaRPr lang="fr-FR" sz="1100" b="1" u="sng">
            <a:solidFill>
              <a:srgbClr val="FF0000"/>
            </a:solidFill>
          </a:endParaRPr>
        </a:p>
        <a:p>
          <a:r>
            <a:rPr lang="fr-FR" sz="1100" b="1" u="sng"/>
            <a:t>Fonctionnement:</a:t>
          </a:r>
        </a:p>
        <a:p>
          <a:r>
            <a:rPr lang="fr-FR" sz="1100"/>
            <a:t>On</a:t>
          </a:r>
          <a:r>
            <a:rPr lang="fr-FR" sz="1100" baseline="0"/>
            <a:t> a séparé la répartition des blocs pour les hommes et les femme. Il y a 1000 points par bloc pour les hommes et  (</a:t>
          </a:r>
          <a:r>
            <a:rPr lang="fr-FR" sz="1100" baseline="0">
              <a:solidFill>
                <a:schemeClr val="tx1"/>
              </a:solidFill>
            </a:rPr>
            <a:t>B6</a:t>
          </a:r>
          <a:r>
            <a:rPr lang="fr-FR" sz="1100" baseline="0"/>
            <a:t>) points par bloc pour les femmes. </a:t>
          </a:r>
        </a:p>
        <a:p>
          <a:r>
            <a:rPr lang="fr-FR" sz="1100" baseline="0"/>
            <a:t>Exemple: si B6 = 300</a:t>
          </a:r>
        </a:p>
        <a:p>
          <a:r>
            <a:rPr lang="fr-FR" sz="1100" baseline="0"/>
            <a:t>Le bloc 30 est réussi par 1 homme et 2 femmes. Alors cet homme récupère 1000 points et les femmes récupèrent 150 pts chacunes.</a:t>
          </a:r>
        </a:p>
        <a:p>
          <a:endParaRPr lang="fr-FR" sz="1100" baseline="0"/>
        </a:p>
        <a:p>
          <a:r>
            <a:rPr lang="fr-FR" sz="1100" b="1" baseline="0"/>
            <a:t>Pourquoi B6 != 1000?</a:t>
          </a:r>
        </a:p>
        <a:p>
          <a:r>
            <a:rPr lang="fr-FR" sz="1100" b="0" baseline="0"/>
            <a:t>C'est important uniquement pour le classement par équipe, ça change rien au classement individuel.</a:t>
          </a:r>
        </a:p>
        <a:p>
          <a:r>
            <a:rPr lang="fr-FR" sz="1100" b="0" baseline="0"/>
            <a:t>Le problème est qu'il y a beaucoup moins de fille, donc si on met 1000 pts par bloc elle vont récupérer beaucoup trop de points et ça va fausser les classements par équipe. On a donc choisi de donner autant de points aux fille qu'aux garçon, et donc de réduire le nb de points par bloc femme.</a:t>
          </a:r>
        </a:p>
        <a:p>
          <a:r>
            <a:rPr lang="fr-FR" sz="1100" b="1" baseline="0"/>
            <a:t>Comment modifier la feuille répartition H F?</a:t>
          </a:r>
        </a:p>
        <a:p>
          <a:r>
            <a:rPr lang="fr-FR" sz="1100" b="0" baseline="0"/>
            <a:t>Je pense que c'est automatisable mais j'avais plus peur de faire une erreur qu'autre chose.</a:t>
          </a:r>
        </a:p>
        <a:p>
          <a:r>
            <a:rPr lang="fr-FR" sz="1100" b="0" baseline="0"/>
            <a:t>Dans </a:t>
          </a:r>
          <a:r>
            <a:rPr lang="fr-FR" sz="1100" b="1" baseline="0"/>
            <a:t>Nb participant </a:t>
          </a:r>
          <a:r>
            <a:rPr lang="fr-FR" sz="1100" b="0" baseline="0"/>
            <a:t>faut le changer si jamais des gens sont absents ou ont décidé de ne pas rendre leur feuille. J'ai mis le bon nb de participant si tout le monde vient.</a:t>
          </a:r>
        </a:p>
        <a:p>
          <a:r>
            <a:rPr lang="fr-FR" sz="1100" b="1" baseline="0"/>
            <a:t>Nombre de bloc réussi </a:t>
          </a:r>
          <a:r>
            <a:rPr lang="fr-FR" sz="1100" b="0" baseline="0"/>
            <a:t>faut le changer si certains bloc ont été sorti par aucune personne d'un sexe. Par exemple, si le bloc 30 et 31 n'a été sorti par aucune fille, et le bloc 30 par aucun garçon, il faut changer le nb bloc réussi homme à 30 et femme à 29.</a:t>
          </a:r>
        </a:p>
        <a:p>
          <a:r>
            <a:rPr lang="fr-FR" sz="1100" b="0" baseline="0"/>
            <a:t>B6 est calculé automatiquement pour qu'il y ai autant de points par personne pour les femmes et les hommes.</a:t>
          </a:r>
        </a:p>
        <a:p>
          <a:endParaRPr lang="fr-FR" sz="1100" b="0" baseline="0"/>
        </a:p>
        <a:p>
          <a:r>
            <a:rPr lang="fr-FR" sz="1100" b="1" u="sng" baseline="0">
              <a:solidFill>
                <a:srgbClr val="FF0000"/>
              </a:solidFill>
            </a:rPr>
            <a:t>Ce qu'il faut vérifier sur les autres feuilles:</a:t>
          </a:r>
        </a:p>
        <a:p>
          <a:r>
            <a:rPr lang="fr-FR" sz="1100" b="0" baseline="0"/>
            <a:t>Ce qui peut arriver, c'est qu'on se soit gouré lors de l'inscription sur le sexe d'une personne. Dans ce cas:</a:t>
          </a:r>
        </a:p>
        <a:p>
          <a:r>
            <a:rPr lang="fr-FR" sz="1100" b="0" baseline="0"/>
            <a:t>Il faut changer le sexe dans la feuille participant colonne D.</a:t>
          </a:r>
        </a:p>
        <a:p>
          <a:r>
            <a:rPr lang="fr-FR" sz="1100" b="0" baseline="0"/>
            <a:t>Le problème, c'est que les formules de points bloc marchent parce qu'il y a exactement 26 filles.</a:t>
          </a:r>
        </a:p>
        <a:p>
          <a:r>
            <a:rPr lang="fr-FR" sz="1100" b="0" u="sng" baseline="0"/>
            <a:t>Il faut modifier:</a:t>
          </a:r>
        </a:p>
        <a:p>
          <a:r>
            <a:rPr lang="fr-FR" sz="1100" b="0" baseline="0"/>
            <a:t>Les cases A2 et B2 des feuilles Points bloc homme et femme. Faut regarderà quoi ça correspond, mais en gros la formule regarde les colonnes L et M de participant et pren d toute les filles et tout les hommes, donc si tu change le sexe de qq il faut que tu changes la plage pour qu'il n'y ai que des hommes ou que des femmes.</a:t>
          </a:r>
        </a:p>
        <a:p>
          <a:r>
            <a:rPr lang="fr-FR" sz="1100" b="0" baseline="0"/>
            <a:t>Pareil, si jamais il y a un participant en plus faut faire la même chose. Il faudra même peut être déplacer et étendre quelques formule mais si t'es pas un golem c'est intuitif. </a:t>
          </a:r>
        </a:p>
        <a:p>
          <a:endParaRPr lang="fr-FR" sz="1100" b="0" baseline="0"/>
        </a:p>
        <a:p>
          <a:r>
            <a:rPr lang="fr-FR" sz="1100" b="0" baseline="0"/>
            <a:t>Si jamais vous rajoutez un participant faut changer tout les 91 en 92 dans les tableau, c'est facile mais c'est long.</a:t>
          </a:r>
        </a:p>
        <a:p>
          <a:endParaRPr lang="fr-FR" sz="1100" b="0" baseline="0"/>
        </a:p>
        <a:p>
          <a:r>
            <a:rPr lang="fr-FR" sz="1100" b="0" baseline="0"/>
            <a:t>Les cases que j'ai mis en jaune dans participant c'est les gens dont je suis pas sur pour le sexe, il y a une équipe sans fille et quelqu'un qui s'appelle camille donc fautr vérifier. L'équipe où il y a pas de fille je l'ai tej du classement final par équipe, faut la rajoutezr si jamais il y a une fille dedans.</a:t>
          </a:r>
        </a:p>
        <a:p>
          <a:endParaRPr lang="fr-FR" sz="1100" b="0" baseline="0"/>
        </a:p>
        <a:p>
          <a:r>
            <a:rPr lang="fr-FR" sz="1100" b="0" baseline="0"/>
            <a:t>Je serais là si jamais vous galérez entre les qualifs et les finales, Tristan aussi est assez branché donc si vous avez un problème demandez nous</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0"/>
  <sheetViews>
    <sheetView topLeftCell="A9" zoomScale="98" zoomScaleNormal="98" workbookViewId="0">
      <selection activeCell="C28" sqref="C28"/>
    </sheetView>
  </sheetViews>
  <sheetFormatPr baseColWidth="10" defaultColWidth="12.5546875" defaultRowHeight="15" customHeight="1" x14ac:dyDescent="0.3"/>
  <cols>
    <col min="1" max="2" width="24.44140625" customWidth="1"/>
    <col min="3" max="3" width="25.44140625" customWidth="1"/>
    <col min="4" max="4" width="5.88671875" customWidth="1"/>
    <col min="5" max="5" width="10.5546875" customWidth="1"/>
    <col min="6" max="6" width="18.109375" customWidth="1"/>
    <col min="7" max="7" width="20.5546875" customWidth="1"/>
    <col min="8" max="27" width="10.5546875" customWidth="1"/>
  </cols>
  <sheetData>
    <row r="1" spans="1:16" ht="14.25" customHeight="1" thickBot="1" x14ac:dyDescent="0.35">
      <c r="A1" s="1"/>
      <c r="B1" s="1"/>
      <c r="D1" s="2" t="s">
        <v>0</v>
      </c>
      <c r="E1" s="50" t="s">
        <v>1</v>
      </c>
    </row>
    <row r="2" spans="1:16" ht="14.25" customHeight="1" thickBot="1" x14ac:dyDescent="0.35">
      <c r="A2" s="1" t="s">
        <v>2</v>
      </c>
      <c r="B2" s="16" t="s">
        <v>3</v>
      </c>
      <c r="C2" s="16" t="s">
        <v>4</v>
      </c>
      <c r="D2" s="2" t="s">
        <v>5</v>
      </c>
      <c r="E2" cm="1">
        <f t="array" ref="E2">INDEX($P$2:$P$91, MATCH(B2 &amp; C2, $L$2:$L$91 &amp; $M$2:$M$91, 0))</f>
        <v>466.28643345759917</v>
      </c>
      <c r="G2" s="1" t="str">
        <f>A2</f>
        <v>Centrale Nantes</v>
      </c>
      <c r="H2" s="51">
        <f>SUM(E2:E5)</f>
        <v>1282.7391367476698</v>
      </c>
      <c r="I2" s="2"/>
      <c r="J2" s="2"/>
      <c r="K2" t="str" cm="1">
        <f t="array" ref="K2:N91">_xlfn._xlws.SORT(A2:D91,{4,1,2,3},{1,1,1,1})</f>
        <v>APT</v>
      </c>
      <c r="L2" t="str">
        <v>BERNARD</v>
      </c>
      <c r="M2" t="str">
        <v>MANON</v>
      </c>
      <c r="N2" t="str">
        <v>F</v>
      </c>
      <c r="P2">
        <f>'PointsBloc Femme'!D2</f>
        <v>294.98927056202598</v>
      </c>
    </row>
    <row r="3" spans="1:16" ht="14.25" customHeight="1" x14ac:dyDescent="0.3">
      <c r="A3" s="1" t="s">
        <v>2</v>
      </c>
      <c r="B3" s="14" t="s">
        <v>6</v>
      </c>
      <c r="C3" s="14" t="s">
        <v>7</v>
      </c>
      <c r="D3" s="1" t="s">
        <v>5</v>
      </c>
      <c r="E3" cm="1">
        <f t="array" ref="E3">INDEX($P$2:$P$91, MATCH(B3 &amp; C3, $L$2:$L$91 &amp; $M$2:$M$91, 0))</f>
        <v>210.57931883472503</v>
      </c>
      <c r="G3" s="1"/>
      <c r="H3" s="2">
        <f t="shared" ref="H3:H66" si="0">SUM(E3:E6)</f>
        <v>1328.1936822022153</v>
      </c>
      <c r="I3" s="2"/>
      <c r="J3" s="2"/>
      <c r="K3" t="str">
        <v>Centrale Nantes</v>
      </c>
      <c r="L3" t="str">
        <v>FLOQUET</v>
      </c>
      <c r="M3" t="str">
        <v>CLARA</v>
      </c>
      <c r="N3" t="str">
        <v>F</v>
      </c>
      <c r="P3">
        <f>'PointsBloc Femme'!D3</f>
        <v>354.78670064517036</v>
      </c>
    </row>
    <row r="4" spans="1:16" ht="14.25" customHeight="1" x14ac:dyDescent="0.3">
      <c r="A4" s="1" t="s">
        <v>2</v>
      </c>
      <c r="B4" s="15" t="s">
        <v>8</v>
      </c>
      <c r="C4" s="15" t="s">
        <v>9</v>
      </c>
      <c r="D4" s="1" t="s">
        <v>10</v>
      </c>
      <c r="E4" cm="1">
        <f t="array" ref="E4">INDEX($P$2:$P$91, MATCH(B4 &amp; C4, $L$2:$L$91 &amp; $M$2:$M$91, 0))</f>
        <v>354.78670064517036</v>
      </c>
      <c r="G4" s="1"/>
      <c r="H4" s="2">
        <f t="shared" si="0"/>
        <v>2635.8912899920533</v>
      </c>
      <c r="I4" s="2"/>
      <c r="J4" s="2"/>
      <c r="K4" t="str">
        <v>Centrale Nantes 2</v>
      </c>
      <c r="L4" t="str">
        <v>GUTH</v>
      </c>
      <c r="M4" t="str">
        <v>VICTOIRE</v>
      </c>
      <c r="N4" t="str">
        <v>F</v>
      </c>
      <c r="P4">
        <f>'PointsBloc Femme'!D4</f>
        <v>0</v>
      </c>
    </row>
    <row r="5" spans="1:16" ht="14.25" customHeight="1" thickBot="1" x14ac:dyDescent="0.35">
      <c r="A5" s="1" t="s">
        <v>2</v>
      </c>
      <c r="B5" s="14" t="s">
        <v>11</v>
      </c>
      <c r="C5" s="14" t="s">
        <v>12</v>
      </c>
      <c r="D5" s="1" t="s">
        <v>5</v>
      </c>
      <c r="E5" cm="1">
        <f t="array" ref="E5">INDEX($P$2:$P$91, MATCH(B5 &amp; C5, $L$2:$L$91 &amp; $M$2:$M$91, 0))</f>
        <v>251.08668381017512</v>
      </c>
      <c r="G5" s="1"/>
      <c r="H5" s="2">
        <f t="shared" si="0"/>
        <v>2556.3927135880876</v>
      </c>
      <c r="I5" s="2"/>
      <c r="J5" s="2"/>
      <c r="K5" t="str">
        <v>Centrale Nantes 2</v>
      </c>
      <c r="L5" t="str">
        <v>PARENDEL</v>
      </c>
      <c r="M5" t="str">
        <v>CALIXTE</v>
      </c>
      <c r="N5" t="str">
        <v>F</v>
      </c>
      <c r="P5">
        <f>'PointsBloc Femme'!D5</f>
        <v>0</v>
      </c>
    </row>
    <row r="6" spans="1:16" ht="14.25" customHeight="1" thickBot="1" x14ac:dyDescent="0.35">
      <c r="A6" s="2" t="s">
        <v>13</v>
      </c>
      <c r="B6" s="23" t="s">
        <v>14</v>
      </c>
      <c r="C6" s="24" t="s">
        <v>15</v>
      </c>
      <c r="D6" s="1" t="s">
        <v>5</v>
      </c>
      <c r="E6" cm="1">
        <f t="array" ref="E6">INDEX($P$2:$P$91, MATCH(B6 &amp; C6, $L$2:$L$91 &amp; $M$2:$M$91, 0))</f>
        <v>511.74097891214467</v>
      </c>
      <c r="G6" s="1" t="str">
        <f>A6</f>
        <v>APT</v>
      </c>
      <c r="H6" s="51">
        <f t="shared" si="0"/>
        <v>2600.2953003399384</v>
      </c>
      <c r="I6" s="2"/>
      <c r="J6" s="2"/>
      <c r="K6" t="str">
        <v>CENTRALE SUPELEC 1</v>
      </c>
      <c r="L6" t="str">
        <v>JEAN MACTOUX</v>
      </c>
      <c r="M6" t="str">
        <v>SELENA</v>
      </c>
      <c r="N6" t="str">
        <v>F</v>
      </c>
      <c r="P6">
        <f>'PointsBloc Femme'!D6</f>
        <v>271.79199165046134</v>
      </c>
    </row>
    <row r="7" spans="1:16" ht="14.25" customHeight="1" x14ac:dyDescent="0.3">
      <c r="A7" s="2" t="s">
        <v>13</v>
      </c>
      <c r="B7" s="20" t="s">
        <v>16</v>
      </c>
      <c r="C7" s="19" t="s">
        <v>17</v>
      </c>
      <c r="D7" s="1" t="s">
        <v>5</v>
      </c>
      <c r="E7" cm="1">
        <f t="array" ref="E7">INDEX($P$2:$P$91, MATCH(B7 &amp; C7, $L$2:$L$91 &amp; $M$2:$M$91, 0))</f>
        <v>1518.276926624563</v>
      </c>
      <c r="G7" s="1"/>
      <c r="H7" s="2">
        <f t="shared" si="0"/>
        <v>2758.3397623097994</v>
      </c>
      <c r="I7" s="2"/>
      <c r="J7" s="2"/>
      <c r="K7" t="str">
        <v>CENTRALE SUPELEC 2</v>
      </c>
      <c r="L7" t="str">
        <v>SAUTEREAU</v>
      </c>
      <c r="M7" t="str">
        <v>CAMILLE</v>
      </c>
      <c r="N7" t="str">
        <v>F</v>
      </c>
      <c r="P7">
        <f>'PointsBloc Femme'!D7</f>
        <v>161.05151768309665</v>
      </c>
    </row>
    <row r="8" spans="1:16" ht="14.25" customHeight="1" x14ac:dyDescent="0.3">
      <c r="A8" s="2" t="s">
        <v>13</v>
      </c>
      <c r="B8" s="18" t="s">
        <v>18</v>
      </c>
      <c r="C8" s="17" t="s">
        <v>19</v>
      </c>
      <c r="D8" s="1" t="s">
        <v>5</v>
      </c>
      <c r="E8" cm="1">
        <f t="array" ref="E8">INDEX($P$2:$P$91, MATCH(B8 &amp; C8, $L$2:$L$91 &amp; $M$2:$M$91, 0))</f>
        <v>275.28812424120486</v>
      </c>
      <c r="G8" s="1"/>
      <c r="H8" s="2">
        <f t="shared" si="0"/>
        <v>1240.0628356852367</v>
      </c>
      <c r="I8" s="2"/>
      <c r="J8" s="2"/>
      <c r="K8" t="str">
        <v>ENS Saclay</v>
      </c>
      <c r="L8" t="str">
        <v>LAHAYE</v>
      </c>
      <c r="M8" t="str">
        <v>ALBANE</v>
      </c>
      <c r="N8" t="str">
        <v>F</v>
      </c>
      <c r="P8">
        <f>'PointsBloc Femme'!D8</f>
        <v>270.93283317225524</v>
      </c>
    </row>
    <row r="9" spans="1:16" ht="14.25" customHeight="1" thickBot="1" x14ac:dyDescent="0.35">
      <c r="A9" s="2" t="s">
        <v>13</v>
      </c>
      <c r="B9" s="21" t="s">
        <v>20</v>
      </c>
      <c r="C9" s="22" t="s">
        <v>21</v>
      </c>
      <c r="D9" s="1" t="s">
        <v>10</v>
      </c>
      <c r="E9" cm="1">
        <f t="array" ref="E9">INDEX($P$2:$P$91, MATCH(B9 &amp; C9, $L$2:$L$91 &amp; $M$2:$M$91, 0))</f>
        <v>294.98927056202598</v>
      </c>
      <c r="G9" s="1"/>
      <c r="H9" s="2">
        <f t="shared" si="0"/>
        <v>1098.4835951529155</v>
      </c>
      <c r="I9" s="2"/>
      <c r="J9" s="2"/>
      <c r="K9" t="str">
        <v>ENSAIA Nancy</v>
      </c>
      <c r="L9" t="str">
        <v>DHE</v>
      </c>
      <c r="M9" t="str">
        <v>OMBELINE</v>
      </c>
      <c r="N9" t="str">
        <v>F</v>
      </c>
      <c r="P9">
        <f>'PointsBloc Femme'!D9</f>
        <v>190.9451788512676</v>
      </c>
    </row>
    <row r="10" spans="1:16" ht="14.25" customHeight="1" thickBot="1" x14ac:dyDescent="0.35">
      <c r="A10" s="1" t="s">
        <v>22</v>
      </c>
      <c r="B10" s="25" t="s">
        <v>23</v>
      </c>
      <c r="C10" s="26" t="s">
        <v>24</v>
      </c>
      <c r="D10" s="1" t="s">
        <v>10</v>
      </c>
      <c r="E10" cm="1">
        <f t="array" ref="E10">INDEX($P$2:$P$91, MATCH(B10 &amp; C10, $L$2:$L$91 &amp; $M$2:$M$91, 0))</f>
        <v>669.7854408820059</v>
      </c>
      <c r="G10" s="1" t="str">
        <f>A10</f>
        <v>Mines Paris</v>
      </c>
      <c r="H10" s="51">
        <f t="shared" si="0"/>
        <v>941.95010923311497</v>
      </c>
      <c r="I10" s="2"/>
      <c r="J10" s="2"/>
      <c r="K10" t="str">
        <v>ENSAIA Nancy</v>
      </c>
      <c r="L10" t="str">
        <v>LE BARS</v>
      </c>
      <c r="M10" t="str">
        <v>MAELLE</v>
      </c>
      <c r="N10" t="str">
        <v>F</v>
      </c>
      <c r="P10">
        <f>'PointsBloc Femme'!D10</f>
        <v>294.98927056202598</v>
      </c>
    </row>
    <row r="11" spans="1:16" ht="14.25" customHeight="1" x14ac:dyDescent="0.3">
      <c r="A11" s="1" t="s">
        <v>22</v>
      </c>
      <c r="B11" s="21" t="s">
        <v>25</v>
      </c>
      <c r="C11" s="22" t="s">
        <v>26</v>
      </c>
      <c r="D11" s="1" t="s">
        <v>10</v>
      </c>
      <c r="E11" cm="1">
        <f t="array" ref="E11">INDEX($P$2:$P$91, MATCH(B11 &amp; C11, $L$2:$L$91 &amp; $M$2:$M$91, 0))</f>
        <v>0</v>
      </c>
      <c r="G11" s="1"/>
      <c r="H11" s="2">
        <f t="shared" si="0"/>
        <v>1790.4415949756719</v>
      </c>
      <c r="I11" s="2"/>
      <c r="J11" s="2"/>
      <c r="K11" t="str">
        <v>ENSTA Bretagne</v>
      </c>
      <c r="L11" t="str">
        <v>CONAN</v>
      </c>
      <c r="M11" t="str">
        <v>ELODIE</v>
      </c>
      <c r="N11" t="str">
        <v>F</v>
      </c>
      <c r="P11">
        <f>'PointsBloc Femme'!D11</f>
        <v>535.75671828185466</v>
      </c>
    </row>
    <row r="12" spans="1:16" ht="14.25" customHeight="1" x14ac:dyDescent="0.3">
      <c r="A12" s="1" t="s">
        <v>22</v>
      </c>
      <c r="B12" s="18" t="s">
        <v>27</v>
      </c>
      <c r="C12" s="17" t="s">
        <v>28</v>
      </c>
      <c r="D12" s="1" t="s">
        <v>5</v>
      </c>
      <c r="E12" cm="1">
        <f t="array" ref="E12">INDEX($P$2:$P$91, MATCH(B12 &amp; C12, $L$2:$L$91 &amp; $M$2:$M$91, 0))</f>
        <v>133.70888370888369</v>
      </c>
      <c r="G12" s="1"/>
      <c r="H12" s="2">
        <f t="shared" si="0"/>
        <v>2062.2335866261333</v>
      </c>
      <c r="I12" s="2"/>
      <c r="J12" s="2"/>
      <c r="K12" t="str">
        <v>EPF Cachan</v>
      </c>
      <c r="L12" t="str">
        <v>LE HEN</v>
      </c>
      <c r="M12" t="str">
        <v>CLARA</v>
      </c>
      <c r="N12" t="str">
        <v>F</v>
      </c>
      <c r="P12">
        <f>'PointsBloc Femme'!D12</f>
        <v>778.0394091359741</v>
      </c>
    </row>
    <row r="13" spans="1:16" ht="14.25" customHeight="1" thickBot="1" x14ac:dyDescent="0.35">
      <c r="A13" s="1" t="s">
        <v>22</v>
      </c>
      <c r="B13" s="18" t="s">
        <v>29</v>
      </c>
      <c r="C13" s="17" t="s">
        <v>30</v>
      </c>
      <c r="D13" s="1" t="s">
        <v>5</v>
      </c>
      <c r="E13" cm="1">
        <f t="array" ref="E13">INDEX($P$2:$P$91, MATCH(B13 &amp; C13, $L$2:$L$91 &amp; $M$2:$M$91, 0))</f>
        <v>138.4557846422253</v>
      </c>
      <c r="G13" s="1"/>
      <c r="H13" s="2">
        <f t="shared" si="0"/>
        <v>2724.5794073195902</v>
      </c>
      <c r="I13" s="2"/>
      <c r="J13" s="2"/>
      <c r="K13" t="str">
        <v>EPF Cachan</v>
      </c>
      <c r="L13" t="str">
        <v xml:space="preserve">MIGNOT </v>
      </c>
      <c r="M13" t="str">
        <v>LILOU</v>
      </c>
      <c r="N13" t="str">
        <v>F</v>
      </c>
      <c r="P13">
        <f>'PointsBloc Femme'!D13</f>
        <v>394.15178001024975</v>
      </c>
    </row>
    <row r="14" spans="1:16" ht="14.25" customHeight="1" thickBot="1" x14ac:dyDescent="0.35">
      <c r="A14" s="2" t="s">
        <v>31</v>
      </c>
      <c r="B14" s="27" t="s">
        <v>32</v>
      </c>
      <c r="C14" s="27" t="s">
        <v>33</v>
      </c>
      <c r="D14" s="1" t="s">
        <v>5</v>
      </c>
      <c r="E14" cm="1">
        <f t="array" ref="E14">INDEX($P$2:$P$91, MATCH(B14 &amp; C14, $L$2:$L$91 &amp; $M$2:$M$91, 0))</f>
        <v>1518.276926624563</v>
      </c>
      <c r="G14" s="1" t="str">
        <f>A14</f>
        <v>CENTRALE SUPELEC 1</v>
      </c>
      <c r="H14" s="51">
        <f t="shared" si="0"/>
        <v>3521.0672159685946</v>
      </c>
      <c r="I14" s="2"/>
      <c r="J14" s="2"/>
      <c r="K14" t="str">
        <v>EPF Cachan 2</v>
      </c>
      <c r="L14" t="str">
        <v>PETREAU</v>
      </c>
      <c r="M14" t="str">
        <v>SOPHIE</v>
      </c>
      <c r="N14" t="str">
        <v>F</v>
      </c>
      <c r="P14">
        <f>'PointsBloc Femme'!D14</f>
        <v>355.5103234276167</v>
      </c>
    </row>
    <row r="15" spans="1:16" ht="14.25" customHeight="1" x14ac:dyDescent="0.3">
      <c r="A15" s="2" t="s">
        <v>31</v>
      </c>
      <c r="B15" s="28" t="s">
        <v>34</v>
      </c>
      <c r="C15" s="28" t="s">
        <v>35</v>
      </c>
      <c r="D15" s="1" t="s">
        <v>10</v>
      </c>
      <c r="E15" cm="1">
        <f t="array" ref="E15">INDEX($P$2:$P$91, MATCH(B15 &amp; C15, $L$2:$L$91 &amp; $M$2:$M$91, 0))</f>
        <v>271.79199165046134</v>
      </c>
      <c r="G15" s="1"/>
      <c r="H15" s="2">
        <f t="shared" si="0"/>
        <v>2432.0396857645942</v>
      </c>
      <c r="I15" s="2"/>
      <c r="J15" s="2"/>
      <c r="K15" t="str">
        <v>ESPCI Paris</v>
      </c>
      <c r="L15" t="str">
        <v xml:space="preserve">BLANC </v>
      </c>
      <c r="M15" t="str">
        <v>CLEMENTINE</v>
      </c>
      <c r="N15" t="str">
        <v>F</v>
      </c>
      <c r="P15">
        <f>'PointsBloc Femme'!D15</f>
        <v>0</v>
      </c>
    </row>
    <row r="16" spans="1:16" ht="14.25" customHeight="1" x14ac:dyDescent="0.3">
      <c r="A16" s="2" t="s">
        <v>31</v>
      </c>
      <c r="B16" s="27" t="s">
        <v>36</v>
      </c>
      <c r="C16" s="27" t="s">
        <v>37</v>
      </c>
      <c r="D16" s="1" t="s">
        <v>5</v>
      </c>
      <c r="E16" cm="1">
        <f t="array" ref="E16">INDEX($P$2:$P$91, MATCH(B16 &amp; C16, $L$2:$L$91 &amp; $M$2:$M$91, 0))</f>
        <v>796.05470440234069</v>
      </c>
      <c r="G16" s="1"/>
      <c r="H16" s="2">
        <f t="shared" si="0"/>
        <v>2458.5566001465299</v>
      </c>
      <c r="I16" s="2"/>
      <c r="J16" s="2"/>
      <c r="K16" t="str">
        <v>INP Grenoble</v>
      </c>
      <c r="L16" t="str">
        <v>ARCHIDOIT</v>
      </c>
      <c r="M16" t="str">
        <v>LYDIE</v>
      </c>
      <c r="N16" t="str">
        <v>F</v>
      </c>
      <c r="P16">
        <f>'PointsBloc Femme'!D16</f>
        <v>1571.9018429984078</v>
      </c>
    </row>
    <row r="17" spans="1:16" ht="14.25" customHeight="1" thickBot="1" x14ac:dyDescent="0.35">
      <c r="A17" s="2" t="s">
        <v>31</v>
      </c>
      <c r="B17" s="27" t="s">
        <v>38</v>
      </c>
      <c r="C17" s="27" t="s">
        <v>39</v>
      </c>
      <c r="D17" s="1" t="s">
        <v>5</v>
      </c>
      <c r="E17" cm="1">
        <f t="array" ref="E17">INDEX($P$2:$P$91, MATCH(B17 &amp; C17, $L$2:$L$91 &amp; $M$2:$M$91, 0))</f>
        <v>934.9435932912296</v>
      </c>
      <c r="G17" s="1"/>
      <c r="H17" s="2">
        <f t="shared" si="0"/>
        <v>1823.5534134272857</v>
      </c>
      <c r="I17" s="2"/>
      <c r="J17" s="2"/>
      <c r="K17" t="str">
        <v>INP Grenoble</v>
      </c>
      <c r="L17" t="str">
        <v>DOUGLAS</v>
      </c>
      <c r="M17" t="str">
        <v>SOPHIA</v>
      </c>
      <c r="N17" t="str">
        <v>F</v>
      </c>
      <c r="P17">
        <f>'PointsBloc Femme'!D17</f>
        <v>1138.8859699825348</v>
      </c>
    </row>
    <row r="18" spans="1:16" ht="14.25" customHeight="1" thickBot="1" x14ac:dyDescent="0.35">
      <c r="A18" s="2" t="s">
        <v>40</v>
      </c>
      <c r="B18" s="27" t="s">
        <v>41</v>
      </c>
      <c r="C18" s="27" t="s">
        <v>42</v>
      </c>
      <c r="D18" s="1" t="s">
        <v>5</v>
      </c>
      <c r="E18" cm="1">
        <f t="array" ref="E18">INDEX($P$2:$P$91, MATCH(B18 &amp; C18, $L$2:$L$91 &amp; $M$2:$M$91, 0))</f>
        <v>429.24939642056216</v>
      </c>
      <c r="G18" s="1" t="str">
        <f>A18</f>
        <v>CENTRALE SUPELEC 2</v>
      </c>
      <c r="H18" s="51">
        <f t="shared" si="0"/>
        <v>1301.1925498899518</v>
      </c>
      <c r="I18" s="2"/>
      <c r="J18" s="2"/>
      <c r="K18" t="str">
        <v>INSA Rennes</v>
      </c>
      <c r="L18" t="str">
        <v>DEPRIESTER</v>
      </c>
      <c r="M18" t="str">
        <v>SOPHIE</v>
      </c>
      <c r="N18" t="str">
        <v>F</v>
      </c>
      <c r="P18">
        <f>'PointsBloc Femme'!D18</f>
        <v>535.75671828185466</v>
      </c>
    </row>
    <row r="19" spans="1:16" ht="14.25" customHeight="1" x14ac:dyDescent="0.3">
      <c r="A19" s="2" t="s">
        <v>40</v>
      </c>
      <c r="B19" s="27" t="s">
        <v>43</v>
      </c>
      <c r="C19" s="27" t="s">
        <v>37</v>
      </c>
      <c r="D19" s="1" t="s">
        <v>5</v>
      </c>
      <c r="E19" cm="1">
        <f t="array" ref="E19">INDEX($P$2:$P$91, MATCH(B19 &amp; C19, $L$2:$L$91 &amp; $M$2:$M$91, 0))</f>
        <v>298.30890603239737</v>
      </c>
      <c r="G19" s="1"/>
      <c r="H19" s="2">
        <f t="shared" si="0"/>
        <v>1142.8759866416447</v>
      </c>
      <c r="I19" s="2"/>
      <c r="J19" s="2"/>
      <c r="K19" t="str">
        <v>INSA Strasbourg</v>
      </c>
      <c r="L19" t="str">
        <v>LEGOFF</v>
      </c>
      <c r="M19" t="str">
        <v>ENORA</v>
      </c>
      <c r="N19" t="str">
        <v>F</v>
      </c>
      <c r="P19">
        <f>'PointsBloc Femme'!D19</f>
        <v>669.7854408820059</v>
      </c>
    </row>
    <row r="20" spans="1:16" ht="14.25" customHeight="1" x14ac:dyDescent="0.3">
      <c r="A20" s="2" t="s">
        <v>40</v>
      </c>
      <c r="B20" s="28" t="s">
        <v>44</v>
      </c>
      <c r="C20" s="28" t="s">
        <v>45</v>
      </c>
      <c r="D20" s="1" t="s">
        <v>10</v>
      </c>
      <c r="E20" cm="1">
        <f t="array" ref="E20">INDEX($P$2:$P$91, MATCH(B20 &amp; C20, $L$2:$L$91 &amp; $M$2:$M$91, 0))</f>
        <v>161.05151768309665</v>
      </c>
      <c r="G20" s="1"/>
      <c r="H20" s="2">
        <f t="shared" si="0"/>
        <v>1383.8815889331568</v>
      </c>
      <c r="I20" s="2"/>
      <c r="J20" s="2"/>
      <c r="K20" t="str">
        <v>INSA Toulouse</v>
      </c>
      <c r="L20" t="str">
        <v>LEUDET</v>
      </c>
      <c r="M20" t="str">
        <v>JULIE</v>
      </c>
      <c r="N20" t="str">
        <v>F</v>
      </c>
      <c r="P20">
        <f>'PointsBloc Femme'!D20</f>
        <v>1355.3939064904714</v>
      </c>
    </row>
    <row r="21" spans="1:16" ht="14.25" customHeight="1" thickBot="1" x14ac:dyDescent="0.35">
      <c r="A21" s="2" t="s">
        <v>40</v>
      </c>
      <c r="B21" s="27" t="s">
        <v>46</v>
      </c>
      <c r="C21" s="27" t="s">
        <v>47</v>
      </c>
      <c r="D21" s="1" t="s">
        <v>5</v>
      </c>
      <c r="E21" cm="1">
        <f t="array" ref="E21">INDEX($P$2:$P$91, MATCH(B21 &amp; C21, $L$2:$L$91 &amp; $M$2:$M$91, 0))</f>
        <v>412.58272975389548</v>
      </c>
      <c r="G21" s="1"/>
      <c r="H21" s="2">
        <f t="shared" si="0"/>
        <v>1522.8135946547493</v>
      </c>
      <c r="I21" s="2"/>
      <c r="J21" s="2"/>
      <c r="K21" t="str">
        <v>JUNIA LILLE</v>
      </c>
      <c r="L21" t="str">
        <v>GOULANT</v>
      </c>
      <c r="M21" t="str">
        <v>EMMANUELLE</v>
      </c>
      <c r="N21" t="str">
        <v>F</v>
      </c>
      <c r="P21">
        <f>'PointsBloc Femme'!D21</f>
        <v>394.15178001024975</v>
      </c>
    </row>
    <row r="22" spans="1:16" ht="14.25" customHeight="1" thickBot="1" x14ac:dyDescent="0.35">
      <c r="A22" s="2" t="s">
        <v>48</v>
      </c>
      <c r="B22" s="31" t="s">
        <v>49</v>
      </c>
      <c r="C22" s="32" t="s">
        <v>50</v>
      </c>
      <c r="D22" s="1" t="s">
        <v>10</v>
      </c>
      <c r="E22" cm="1">
        <f t="array" ref="E22">INDEX($P$2:$P$91, MATCH(B22 &amp; C22, $L$2:$L$91 &amp; $M$2:$M$91, 0))</f>
        <v>270.93283317225524</v>
      </c>
      <c r="G22" s="1" t="str">
        <f>A22</f>
        <v>ENS Saclay</v>
      </c>
      <c r="H22" s="51">
        <f t="shared" si="0"/>
        <v>1572.588404424574</v>
      </c>
      <c r="I22" s="2"/>
      <c r="J22" s="2"/>
      <c r="K22" t="str">
        <v>Mines Paris</v>
      </c>
      <c r="L22" t="str">
        <v xml:space="preserve">JEANNIN </v>
      </c>
      <c r="M22" t="str">
        <v>ANAIS</v>
      </c>
      <c r="N22" t="str">
        <v>F</v>
      </c>
      <c r="P22">
        <f>'PointsBloc Femme'!D22</f>
        <v>669.7854408820059</v>
      </c>
    </row>
    <row r="23" spans="1:16" ht="14.25" customHeight="1" x14ac:dyDescent="0.3">
      <c r="A23" s="1" t="s">
        <v>48</v>
      </c>
      <c r="B23" s="30" t="s">
        <v>51</v>
      </c>
      <c r="C23" s="29" t="s">
        <v>39</v>
      </c>
      <c r="D23" s="1" t="s">
        <v>5</v>
      </c>
      <c r="E23" cm="1">
        <f t="array" ref="E23">INDEX($P$2:$P$91, MATCH(B23 &amp; C23, $L$2:$L$91 &amp; $M$2:$M$91, 0))</f>
        <v>539.31450832390942</v>
      </c>
      <c r="G23" s="1"/>
      <c r="H23" s="2">
        <f t="shared" si="0"/>
        <v>1980.0632168311301</v>
      </c>
      <c r="I23" s="2"/>
      <c r="J23" s="2"/>
      <c r="K23" t="str">
        <v>Mines Paris</v>
      </c>
      <c r="L23" t="str">
        <v>SEROR</v>
      </c>
      <c r="M23" t="str">
        <v>ALIOCHA</v>
      </c>
      <c r="N23" t="str">
        <v>F</v>
      </c>
      <c r="P23">
        <f>'PointsBloc Femme'!D23</f>
        <v>0</v>
      </c>
    </row>
    <row r="24" spans="1:16" ht="14.25" customHeight="1" x14ac:dyDescent="0.3">
      <c r="A24" s="1" t="s">
        <v>48</v>
      </c>
      <c r="B24" s="30" t="s">
        <v>52</v>
      </c>
      <c r="C24" s="29" t="s">
        <v>53</v>
      </c>
      <c r="D24" s="1" t="s">
        <v>5</v>
      </c>
      <c r="E24" cm="1">
        <f t="array" ref="E24">INDEX($P$2:$P$91, MATCH(B24 &amp; C24, $L$2:$L$91 &amp; $M$2:$M$91, 0))</f>
        <v>299.98352340468915</v>
      </c>
      <c r="G24" s="1"/>
      <c r="H24" s="2">
        <f t="shared" si="0"/>
        <v>1869.9981049277828</v>
      </c>
      <c r="I24" s="2"/>
      <c r="J24" s="2"/>
      <c r="K24" t="str">
        <v>Polytech Nancy</v>
      </c>
      <c r="L24" t="str">
        <v xml:space="preserve">HAVET </v>
      </c>
      <c r="M24" t="str">
        <v>ANOUK</v>
      </c>
      <c r="N24" t="str">
        <v>F</v>
      </c>
      <c r="P24">
        <f>'PointsBloc Femme'!D24</f>
        <v>543.4891445857096</v>
      </c>
    </row>
    <row r="25" spans="1:16" ht="14.25" customHeight="1" thickBot="1" x14ac:dyDescent="0.35">
      <c r="A25" s="1" t="s">
        <v>48</v>
      </c>
      <c r="B25" s="30" t="s">
        <v>54</v>
      </c>
      <c r="C25" s="29" t="s">
        <v>55</v>
      </c>
      <c r="D25" s="1" t="s">
        <v>5</v>
      </c>
      <c r="E25" cm="1">
        <f t="array" ref="E25">INDEX($P$2:$P$91, MATCH(B25 &amp; C25, $L$2:$L$91 &amp; $M$2:$M$91, 0))</f>
        <v>462.35753952372028</v>
      </c>
      <c r="G25" s="1"/>
      <c r="H25" s="2">
        <f t="shared" si="0"/>
        <v>1914.4425493722274</v>
      </c>
      <c r="I25" s="2"/>
      <c r="J25" s="2"/>
      <c r="K25" t="str">
        <v>UT Troyes</v>
      </c>
      <c r="L25" t="str">
        <v>REBONATO</v>
      </c>
      <c r="M25" t="str">
        <v>LOUISE</v>
      </c>
      <c r="N25" t="str">
        <v>F</v>
      </c>
      <c r="P25">
        <f>'PointsBloc Femme'!D25</f>
        <v>43.301587301587304</v>
      </c>
    </row>
    <row r="26" spans="1:16" ht="14.25" customHeight="1" thickBot="1" x14ac:dyDescent="0.35">
      <c r="A26" s="2" t="s">
        <v>56</v>
      </c>
      <c r="B26" s="35" t="s">
        <v>57</v>
      </c>
      <c r="C26" s="36" t="s">
        <v>58</v>
      </c>
      <c r="D26" s="1" t="s">
        <v>5</v>
      </c>
      <c r="E26" cm="1">
        <f t="array" ref="E26">INDEX($P$2:$P$91, MATCH(B26 &amp; C26, $L$2:$L$91 &amp; $M$2:$M$91, 0))</f>
        <v>678.4076455788113</v>
      </c>
      <c r="G26" s="1" t="str">
        <f>A26</f>
        <v>INSA Strasbourg</v>
      </c>
      <c r="H26" s="51">
        <f t="shared" si="0"/>
        <v>2121.8704507305129</v>
      </c>
      <c r="I26" s="2"/>
      <c r="J26" s="2"/>
      <c r="K26" t="str">
        <v>UT Troyes2</v>
      </c>
      <c r="L26" t="str">
        <v>DE MONGOLFIER</v>
      </c>
      <c r="M26" t="str">
        <v>MARGUERITE</v>
      </c>
      <c r="N26" t="str">
        <v>F</v>
      </c>
      <c r="P26">
        <f>'PointsBloc Femme'!D26</f>
        <v>88.882205513784456</v>
      </c>
    </row>
    <row r="27" spans="1:16" ht="14.25" customHeight="1" x14ac:dyDescent="0.3">
      <c r="A27" s="2" t="s">
        <v>56</v>
      </c>
      <c r="B27" s="33" t="s">
        <v>59</v>
      </c>
      <c r="C27" s="14" t="s">
        <v>60</v>
      </c>
      <c r="D27" s="1" t="s">
        <v>5</v>
      </c>
      <c r="E27" cm="1">
        <f t="array" ref="E27">INDEX($P$2:$P$91, MATCH(B27 &amp; C27, $L$2:$L$91 &amp; $M$2:$M$91, 0))</f>
        <v>429.24939642056216</v>
      </c>
      <c r="G27" s="1"/>
      <c r="H27" s="2">
        <f t="shared" si="0"/>
        <v>1841.4622015722637</v>
      </c>
      <c r="I27" s="2"/>
      <c r="J27" s="2"/>
      <c r="K27" t="str">
        <v>APT</v>
      </c>
      <c r="L27" t="str">
        <v>CHONE</v>
      </c>
      <c r="M27" t="str">
        <v>GEOFFREY</v>
      </c>
      <c r="N27" t="str">
        <v>H</v>
      </c>
      <c r="P27">
        <f>'PointsBloc Homme'!C2</f>
        <v>275.28812424120486</v>
      </c>
    </row>
    <row r="28" spans="1:16" ht="14.25" customHeight="1" x14ac:dyDescent="0.3">
      <c r="A28" s="2" t="s">
        <v>56</v>
      </c>
      <c r="B28" s="30" t="s">
        <v>61</v>
      </c>
      <c r="C28" s="14" t="s">
        <v>62</v>
      </c>
      <c r="D28" s="1" t="s">
        <v>5</v>
      </c>
      <c r="E28" cm="1">
        <f t="array" ref="E28">INDEX($P$2:$P$91, MATCH(B28 &amp; C28, $L$2:$L$91 &amp; $M$2:$M$91, 0))</f>
        <v>344.42796784913355</v>
      </c>
      <c r="G28" s="1"/>
      <c r="H28" s="2">
        <f t="shared" si="0"/>
        <v>1947.9695234335563</v>
      </c>
      <c r="I28" s="2"/>
      <c r="J28" s="2"/>
      <c r="K28" t="str">
        <v>APT</v>
      </c>
      <c r="L28" t="str">
        <v>MALATERRE</v>
      </c>
      <c r="M28" t="str">
        <v>ALBIN</v>
      </c>
      <c r="N28" t="str">
        <v>H</v>
      </c>
      <c r="P28">
        <f>'PointsBloc Homme'!C3</f>
        <v>511.74097891214467</v>
      </c>
    </row>
    <row r="29" spans="1:16" ht="14.25" customHeight="1" thickBot="1" x14ac:dyDescent="0.35">
      <c r="A29" s="2" t="s">
        <v>56</v>
      </c>
      <c r="B29" s="34" t="s">
        <v>63</v>
      </c>
      <c r="C29" s="15" t="s">
        <v>64</v>
      </c>
      <c r="D29" s="1" t="s">
        <v>10</v>
      </c>
      <c r="E29" cm="1">
        <f t="array" ref="E29">INDEX($P$2:$P$91, MATCH(B29 &amp; C29, $L$2:$L$91 &amp; $M$2:$M$91, 0))</f>
        <v>669.7854408820059</v>
      </c>
      <c r="G29" s="1"/>
      <c r="H29" s="2">
        <f t="shared" si="0"/>
        <v>1972.9695234335563</v>
      </c>
      <c r="I29" s="2"/>
      <c r="J29" s="2"/>
      <c r="K29" t="str">
        <v>APT</v>
      </c>
      <c r="L29" t="str">
        <v>MAURER DECOUT</v>
      </c>
      <c r="M29" t="str">
        <v>VADIM</v>
      </c>
      <c r="N29" t="str">
        <v>H</v>
      </c>
      <c r="P29">
        <f>'PointsBloc Homme'!C4</f>
        <v>1518.276926624563</v>
      </c>
    </row>
    <row r="30" spans="1:16" ht="14.25" customHeight="1" thickBot="1" x14ac:dyDescent="0.35">
      <c r="A30" s="2" t="s">
        <v>65</v>
      </c>
      <c r="B30" s="39" t="s">
        <v>66</v>
      </c>
      <c r="C30" s="40" t="s">
        <v>67</v>
      </c>
      <c r="D30" s="1" t="s">
        <v>5</v>
      </c>
      <c r="E30" cm="1">
        <f t="array" ref="E30">INDEX($P$2:$P$91, MATCH(B30 &amp; C30, $L$2:$L$91 &amp; $M$2:$M$91, 0))</f>
        <v>397.99939642056216</v>
      </c>
      <c r="G30" s="1" t="str">
        <f>A30</f>
        <v>INSA Rennes</v>
      </c>
      <c r="H30" s="51">
        <f t="shared" si="0"/>
        <v>1598.71521080617</v>
      </c>
      <c r="I30" s="2"/>
      <c r="J30" s="2"/>
      <c r="K30" t="str">
        <v>Centrale Nantes</v>
      </c>
      <c r="L30" t="str">
        <v>CLAVAUD</v>
      </c>
      <c r="M30" t="str">
        <v>PAUL</v>
      </c>
      <c r="N30" t="str">
        <v>H</v>
      </c>
      <c r="P30">
        <f>'PointsBloc Homme'!C5</f>
        <v>210.57931883472503</v>
      </c>
    </row>
    <row r="31" spans="1:16" ht="14.25" customHeight="1" thickBot="1" x14ac:dyDescent="0.35">
      <c r="A31" s="2" t="s">
        <v>65</v>
      </c>
      <c r="B31" s="41" t="s">
        <v>68</v>
      </c>
      <c r="C31" s="42" t="s">
        <v>69</v>
      </c>
      <c r="D31" s="1" t="s">
        <v>10</v>
      </c>
      <c r="E31" cm="1">
        <f t="array" ref="E31">INDEX($P$2:$P$91, MATCH(B31 &amp; C31, $L$2:$L$91 &amp; $M$2:$M$91, 0))</f>
        <v>535.75671828185466</v>
      </c>
      <c r="G31" s="1"/>
      <c r="H31" s="2">
        <f t="shared" si="0"/>
        <v>1712.4567932977525</v>
      </c>
      <c r="I31" s="2"/>
      <c r="J31" s="2"/>
      <c r="K31" t="str">
        <v>Centrale Nantes</v>
      </c>
      <c r="L31" t="str">
        <v>JIAO</v>
      </c>
      <c r="M31" t="str">
        <v>THOMAS</v>
      </c>
      <c r="N31" t="str">
        <v>H</v>
      </c>
      <c r="P31">
        <f>'PointsBloc Homme'!C6</f>
        <v>466.28643345759917</v>
      </c>
    </row>
    <row r="32" spans="1:16" ht="14.25" customHeight="1" thickBot="1" x14ac:dyDescent="0.35">
      <c r="A32" s="2" t="s">
        <v>65</v>
      </c>
      <c r="B32" s="37" t="s">
        <v>70</v>
      </c>
      <c r="C32" s="38" t="s">
        <v>71</v>
      </c>
      <c r="D32" s="1" t="s">
        <v>5</v>
      </c>
      <c r="E32" cm="1">
        <f t="array" ref="E32">INDEX($P$2:$P$91, MATCH(B32 &amp; C32, $L$2:$L$91 &amp; $M$2:$M$91, 0))</f>
        <v>369.42796784913355</v>
      </c>
      <c r="G32" s="1"/>
      <c r="H32" s="2">
        <f t="shared" si="0"/>
        <v>2748.6019180143057</v>
      </c>
      <c r="I32" s="2"/>
      <c r="J32" s="2"/>
      <c r="K32" t="str">
        <v>Centrale Nantes</v>
      </c>
      <c r="L32" t="str">
        <v>OUDINOT</v>
      </c>
      <c r="M32" t="str">
        <v>HILAIRE</v>
      </c>
      <c r="N32" t="str">
        <v>H</v>
      </c>
      <c r="P32">
        <f>'PointsBloc Homme'!C7</f>
        <v>251.08668381017512</v>
      </c>
    </row>
    <row r="33" spans="1:16" ht="14.25" customHeight="1" thickBot="1" x14ac:dyDescent="0.35">
      <c r="A33" s="2" t="s">
        <v>65</v>
      </c>
      <c r="B33" s="37" t="s">
        <v>72</v>
      </c>
      <c r="C33" s="38" t="s">
        <v>73</v>
      </c>
      <c r="D33" s="1" t="s">
        <v>5</v>
      </c>
      <c r="E33" cm="1">
        <f t="array" ref="E33">INDEX($P$2:$P$91, MATCH(B33 &amp; C33, $L$2:$L$91 &amp; $M$2:$M$91, 0))</f>
        <v>295.53112825461955</v>
      </c>
      <c r="G33" s="1"/>
      <c r="H33" s="2">
        <f t="shared" si="0"/>
        <v>3518.0599201477066</v>
      </c>
      <c r="I33" s="2"/>
      <c r="J33" s="2"/>
      <c r="K33" t="str">
        <v>Centrale Nantes 2</v>
      </c>
      <c r="L33" t="str">
        <v>MONNERIE</v>
      </c>
      <c r="M33" t="str">
        <v>MATTEO</v>
      </c>
      <c r="N33" t="str">
        <v>H</v>
      </c>
      <c r="P33">
        <f>'PointsBloc Homme'!C8</f>
        <v>0</v>
      </c>
    </row>
    <row r="34" spans="1:16" ht="14.25" customHeight="1" thickBot="1" x14ac:dyDescent="0.35">
      <c r="A34" s="2" t="s">
        <v>74</v>
      </c>
      <c r="B34" s="17" t="s">
        <v>75</v>
      </c>
      <c r="C34" s="17" t="s">
        <v>28</v>
      </c>
      <c r="D34" s="1" t="s">
        <v>5</v>
      </c>
      <c r="E34" cm="1">
        <f t="array" ref="E34">INDEX($P$2:$P$91, MATCH(B34 &amp; C34, $L$2:$L$91 &amp; $M$2:$M$91, 0))</f>
        <v>511.74097891214467</v>
      </c>
      <c r="G34" s="1" t="str">
        <f>A34</f>
        <v>INP Grenoble</v>
      </c>
      <c r="H34" s="51">
        <f t="shared" si="0"/>
        <v>3793.0933002169963</v>
      </c>
      <c r="I34" s="2"/>
      <c r="J34" s="2"/>
      <c r="K34" t="str">
        <v>Centrale Nantes 2</v>
      </c>
      <c r="L34" t="str">
        <v xml:space="preserve">ROUGIER </v>
      </c>
      <c r="M34" t="str">
        <v>ADAM</v>
      </c>
      <c r="N34" t="str">
        <v>H</v>
      </c>
      <c r="P34">
        <f>'PointsBloc Homme'!C9</f>
        <v>0</v>
      </c>
    </row>
    <row r="35" spans="1:16" ht="14.25" customHeight="1" x14ac:dyDescent="0.3">
      <c r="A35" s="2" t="s">
        <v>74</v>
      </c>
      <c r="B35" s="22" t="s">
        <v>76</v>
      </c>
      <c r="C35" s="22" t="s">
        <v>77</v>
      </c>
      <c r="D35" s="1" t="s">
        <v>10</v>
      </c>
      <c r="E35" cm="1">
        <f t="array" ref="E35">INDEX($P$2:$P$91, MATCH(B35 &amp; C35, $L$2:$L$91 &amp; $M$2:$M$91, 0))</f>
        <v>1571.9018429984078</v>
      </c>
      <c r="G35" s="1"/>
      <c r="H35" s="2">
        <f t="shared" si="0"/>
        <v>3281.3523213048516</v>
      </c>
      <c r="I35" s="2"/>
      <c r="J35" s="2"/>
      <c r="K35" t="str">
        <v>CENTRALE SUPELEC 1</v>
      </c>
      <c r="L35" t="str">
        <v>DUPEUPLE</v>
      </c>
      <c r="M35" t="str">
        <v>MARIUS</v>
      </c>
      <c r="N35" t="str">
        <v>H</v>
      </c>
      <c r="P35">
        <f>'PointsBloc Homme'!C10</f>
        <v>934.9435932912296</v>
      </c>
    </row>
    <row r="36" spans="1:16" ht="14.25" customHeight="1" x14ac:dyDescent="0.3">
      <c r="A36" s="2" t="s">
        <v>74</v>
      </c>
      <c r="B36" s="22" t="s">
        <v>78</v>
      </c>
      <c r="C36" s="22" t="s">
        <v>79</v>
      </c>
      <c r="D36" s="1" t="s">
        <v>10</v>
      </c>
      <c r="E36" cm="1">
        <f t="array" ref="E36">INDEX($P$2:$P$91, MATCH(B36 &amp; C36, $L$2:$L$91 &amp; $M$2:$M$91, 0))</f>
        <v>1138.8859699825348</v>
      </c>
      <c r="G36" s="1"/>
      <c r="H36" s="2">
        <f t="shared" si="0"/>
        <v>2132.5763141916809</v>
      </c>
      <c r="I36" s="2"/>
      <c r="J36" s="2"/>
      <c r="K36" t="str">
        <v>CENTRALE SUPELEC 1</v>
      </c>
      <c r="L36" t="str">
        <v>MARCANDELLI</v>
      </c>
      <c r="M36" t="str">
        <v>TRISTAN</v>
      </c>
      <c r="N36" t="str">
        <v>H</v>
      </c>
      <c r="P36">
        <f>'PointsBloc Homme'!C11</f>
        <v>796.05470440234069</v>
      </c>
    </row>
    <row r="37" spans="1:16" ht="14.25" customHeight="1" thickBot="1" x14ac:dyDescent="0.35">
      <c r="A37" s="2" t="s">
        <v>74</v>
      </c>
      <c r="B37" s="19" t="s">
        <v>80</v>
      </c>
      <c r="C37" s="19" t="s">
        <v>81</v>
      </c>
      <c r="D37" s="1" t="s">
        <v>5</v>
      </c>
      <c r="E37" cm="1">
        <f t="array" ref="E37">INDEX($P$2:$P$91, MATCH(B37 &amp; C37, $L$2:$L$91 &amp; $M$2:$M$91, 0))</f>
        <v>570.56450832390931</v>
      </c>
      <c r="G37" s="1"/>
      <c r="H37" s="2">
        <f t="shared" si="0"/>
        <v>1225.5462587885522</v>
      </c>
      <c r="I37" s="2"/>
      <c r="J37" s="2"/>
      <c r="K37" t="str">
        <v>CENTRALE SUPELEC 1</v>
      </c>
      <c r="L37" t="str">
        <v>SARTORRE</v>
      </c>
      <c r="M37" t="str">
        <v>ANTOINE</v>
      </c>
      <c r="N37" t="str">
        <v>H</v>
      </c>
      <c r="P37">
        <f>'PointsBloc Homme'!C12</f>
        <v>1518.276926624563</v>
      </c>
    </row>
    <row r="38" spans="1:16" ht="14.25" customHeight="1" thickBot="1" x14ac:dyDescent="0.35">
      <c r="A38" s="2" t="s">
        <v>82</v>
      </c>
      <c r="B38" s="22" t="s">
        <v>83</v>
      </c>
      <c r="C38" s="44" t="s">
        <v>84</v>
      </c>
      <c r="D38" s="1" t="s">
        <v>10</v>
      </c>
      <c r="E38" cm="1">
        <f t="array" ref="E38">INDEX($P$2:$P$91, MATCH(B38 &amp; C38, $L$2:$L$91 &amp; $M$2:$M$91, 0))</f>
        <v>0</v>
      </c>
      <c r="G38" s="1" t="str">
        <f>A38</f>
        <v>ESPCI Paris</v>
      </c>
      <c r="H38" s="51">
        <f t="shared" si="0"/>
        <v>654.9817504646428</v>
      </c>
      <c r="I38" s="2"/>
      <c r="J38" s="2"/>
      <c r="K38" t="str">
        <v>CENTRALE SUPELEC 2</v>
      </c>
      <c r="L38" t="str">
        <v>LOUB</v>
      </c>
      <c r="M38" t="str">
        <v>TRISTAN</v>
      </c>
      <c r="N38" t="str">
        <v>H</v>
      </c>
      <c r="P38">
        <f>'PointsBloc Homme'!C13</f>
        <v>298.30890603239737</v>
      </c>
    </row>
    <row r="39" spans="1:16" ht="14.25" customHeight="1" x14ac:dyDescent="0.3">
      <c r="A39" s="2" t="s">
        <v>82</v>
      </c>
      <c r="B39" s="19" t="s">
        <v>85</v>
      </c>
      <c r="C39" s="43" t="s">
        <v>86</v>
      </c>
      <c r="D39" s="1" t="s">
        <v>5</v>
      </c>
      <c r="E39" cm="1">
        <f t="array" ref="E39">INDEX($P$2:$P$91, MATCH(B39 &amp; C39, $L$2:$L$91 &amp; $M$2:$M$91, 0))</f>
        <v>423.12583588523694</v>
      </c>
      <c r="G39" s="1"/>
      <c r="H39" s="2">
        <f t="shared" si="0"/>
        <v>973.7686926727506</v>
      </c>
      <c r="I39" s="2"/>
      <c r="J39" s="2"/>
      <c r="K39" t="str">
        <v>CENTRALE SUPELEC 2</v>
      </c>
      <c r="L39" t="str">
        <v>LUKSCH</v>
      </c>
      <c r="M39" t="str">
        <v>GUGLIELMO</v>
      </c>
      <c r="N39" t="str">
        <v>H</v>
      </c>
      <c r="P39">
        <f>'PointsBloc Homme'!C14</f>
        <v>412.58272975389548</v>
      </c>
    </row>
    <row r="40" spans="1:16" ht="14.25" customHeight="1" x14ac:dyDescent="0.3">
      <c r="A40" s="2" t="s">
        <v>82</v>
      </c>
      <c r="B40" s="19" t="s">
        <v>87</v>
      </c>
      <c r="C40" s="43" t="s">
        <v>7</v>
      </c>
      <c r="D40" s="1" t="s">
        <v>5</v>
      </c>
      <c r="E40" cm="1">
        <f t="array" ref="E40">INDEX($P$2:$P$91, MATCH(B40 &amp; C40, $L$2:$L$91 &amp; $M$2:$M$91, 0))</f>
        <v>231.85591457940589</v>
      </c>
      <c r="G40" s="1"/>
      <c r="H40" s="2">
        <f t="shared" si="0"/>
        <v>1086.3995750693684</v>
      </c>
      <c r="I40" s="2"/>
      <c r="J40" s="2"/>
      <c r="K40" t="str">
        <v>CENTRALE SUPELEC 2</v>
      </c>
      <c r="L40" t="str">
        <v>PLICHON</v>
      </c>
      <c r="M40" t="str">
        <v>OSCAR</v>
      </c>
      <c r="N40" t="str">
        <v>H</v>
      </c>
      <c r="P40">
        <f>'PointsBloc Homme'!C15</f>
        <v>429.24939642056216</v>
      </c>
    </row>
    <row r="41" spans="1:16" ht="14.25" customHeight="1" thickBot="1" x14ac:dyDescent="0.35">
      <c r="A41" s="2" t="s">
        <v>82</v>
      </c>
      <c r="B41" s="24" t="s">
        <v>88</v>
      </c>
      <c r="C41" s="45" t="s">
        <v>73</v>
      </c>
      <c r="D41" s="1" t="s">
        <v>5</v>
      </c>
      <c r="E41" cm="1">
        <f t="array" ref="E41">INDEX($P$2:$P$91, MATCH(B41 &amp; C41, $L$2:$L$91 &amp; $M$2:$M$91, 0))</f>
        <v>0</v>
      </c>
      <c r="G41" s="1"/>
      <c r="H41" s="2">
        <f t="shared" si="0"/>
        <v>1316.9755606812637</v>
      </c>
      <c r="I41" s="2"/>
      <c r="J41" s="2"/>
      <c r="K41" t="str">
        <v>CS</v>
      </c>
      <c r="L41" t="str">
        <v>COUDER</v>
      </c>
      <c r="M41" t="str">
        <v>SACHA</v>
      </c>
      <c r="N41" t="str">
        <v>H</v>
      </c>
      <c r="P41">
        <f>'PointsBloc Homme'!C16</f>
        <v>444.064211235377</v>
      </c>
    </row>
    <row r="42" spans="1:16" ht="14.25" customHeight="1" thickBot="1" x14ac:dyDescent="0.35">
      <c r="A42" s="2" t="s">
        <v>89</v>
      </c>
      <c r="B42" s="24" t="s">
        <v>90</v>
      </c>
      <c r="C42" s="24" t="s">
        <v>91</v>
      </c>
      <c r="D42" s="1" t="s">
        <v>5</v>
      </c>
      <c r="E42" cm="1">
        <f t="array" ref="E42">INDEX($P$2:$P$91, MATCH(B42 &amp; C42, $L$2:$L$91 &amp; $M$2:$M$91, 0))</f>
        <v>318.78694220810786</v>
      </c>
      <c r="G42" s="1" t="str">
        <f>A42</f>
        <v>ENSTA Bretagne</v>
      </c>
      <c r="H42" s="51">
        <f t="shared" si="0"/>
        <v>2029.696931750271</v>
      </c>
      <c r="I42" s="2"/>
      <c r="J42" s="2"/>
      <c r="K42" t="str">
        <v>CS</v>
      </c>
      <c r="L42" t="str">
        <v>GODARD</v>
      </c>
      <c r="M42" t="str">
        <v>THEO</v>
      </c>
      <c r="N42" t="str">
        <v>H</v>
      </c>
      <c r="P42">
        <f>'PointsBloc Homme'!C17</f>
        <v>511.74097891214467</v>
      </c>
    </row>
    <row r="43" spans="1:16" ht="14.25" customHeight="1" x14ac:dyDescent="0.3">
      <c r="A43" s="2" t="s">
        <v>89</v>
      </c>
      <c r="B43" s="22" t="s">
        <v>92</v>
      </c>
      <c r="C43" s="22" t="s">
        <v>93</v>
      </c>
      <c r="D43" s="1" t="s">
        <v>10</v>
      </c>
      <c r="E43" cm="1">
        <f t="array" ref="E43">INDEX($P$2:$P$91, MATCH(B43 &amp; C43, $L$2:$L$91 &amp; $M$2:$M$91, 0))</f>
        <v>535.75671828185466</v>
      </c>
      <c r="G43" s="1"/>
      <c r="H43" s="2">
        <f t="shared" si="0"/>
        <v>2140.1593859627255</v>
      </c>
      <c r="I43" s="2"/>
      <c r="J43" s="2"/>
      <c r="K43" t="str">
        <v>CS</v>
      </c>
      <c r="L43" t="str">
        <v>MACHELON</v>
      </c>
      <c r="M43" t="str">
        <v>PAUL</v>
      </c>
      <c r="N43" t="str">
        <v>H</v>
      </c>
      <c r="P43">
        <f>'PointsBloc Homme'!C18</f>
        <v>397.99939642056216</v>
      </c>
    </row>
    <row r="44" spans="1:16" ht="14.25" customHeight="1" x14ac:dyDescent="0.3">
      <c r="A44" s="2" t="s">
        <v>89</v>
      </c>
      <c r="B44" s="19" t="s">
        <v>94</v>
      </c>
      <c r="C44" s="19" t="s">
        <v>19</v>
      </c>
      <c r="D44" s="1" t="s">
        <v>5</v>
      </c>
      <c r="E44" cm="1">
        <f t="array" ref="E44">INDEX($P$2:$P$91, MATCH(B44 &amp; C44, $L$2:$L$91 &amp; $M$2:$M$91, 0))</f>
        <v>462.43190019130122</v>
      </c>
      <c r="G44" s="1"/>
      <c r="H44" s="2">
        <f t="shared" si="0"/>
        <v>2033.6520641014326</v>
      </c>
      <c r="I44" s="2"/>
      <c r="J44" s="2"/>
      <c r="K44" t="str">
        <v>CS</v>
      </c>
      <c r="L44" t="str">
        <v>Petit</v>
      </c>
      <c r="M44" t="str">
        <v>Hugo</v>
      </c>
      <c r="N44" t="str">
        <v>H</v>
      </c>
      <c r="P44">
        <f>'PointsBloc Homme'!C19</f>
        <v>318.78694220810786</v>
      </c>
    </row>
    <row r="45" spans="1:16" ht="14.25" customHeight="1" thickBot="1" x14ac:dyDescent="0.35">
      <c r="A45" s="2" t="s">
        <v>89</v>
      </c>
      <c r="B45" s="19" t="s">
        <v>95</v>
      </c>
      <c r="C45" s="19" t="s">
        <v>96</v>
      </c>
      <c r="D45" s="1" t="s">
        <v>5</v>
      </c>
      <c r="E45" cm="1">
        <f t="array" ref="E45">INDEX($P$2:$P$91, MATCH(B45 &amp; C45, $L$2:$L$91 &amp; $M$2:$M$91, 0))</f>
        <v>712.72137106900732</v>
      </c>
      <c r="G45" s="1"/>
      <c r="H45" s="2">
        <f t="shared" si="0"/>
        <v>1833.1534085668675</v>
      </c>
      <c r="I45" s="2"/>
      <c r="J45" s="2"/>
      <c r="K45" t="str">
        <v>ENS Saclay</v>
      </c>
      <c r="L45" t="str">
        <v>COMPANS</v>
      </c>
      <c r="M45" t="str">
        <v>MARIUS</v>
      </c>
      <c r="N45" t="str">
        <v>H</v>
      </c>
      <c r="P45">
        <f>'PointsBloc Homme'!C20</f>
        <v>539.31450832390942</v>
      </c>
    </row>
    <row r="46" spans="1:16" ht="14.25" customHeight="1" thickBot="1" x14ac:dyDescent="0.35">
      <c r="A46" s="2" t="s">
        <v>97</v>
      </c>
      <c r="B46" s="24" t="s">
        <v>98</v>
      </c>
      <c r="C46" s="24" t="s">
        <v>99</v>
      </c>
      <c r="D46" s="1" t="s">
        <v>5</v>
      </c>
      <c r="E46" cm="1">
        <f t="array" ref="E46">INDEX($P$2:$P$91, MATCH(B46 &amp; C46, $L$2:$L$91 &amp; $M$2:$M$91, 0))</f>
        <v>429.24939642056216</v>
      </c>
      <c r="G46" s="1" t="str">
        <f>A46</f>
        <v>EPF Cachan</v>
      </c>
      <c r="H46" s="51">
        <f t="shared" si="0"/>
        <v>1898.4714466338341</v>
      </c>
      <c r="I46" s="2"/>
      <c r="J46" s="2"/>
      <c r="K46" t="str">
        <v>ENS Saclay</v>
      </c>
      <c r="L46" t="str">
        <v>DUFRESNE</v>
      </c>
      <c r="M46" t="str">
        <v>EMILIEN</v>
      </c>
      <c r="N46" t="str">
        <v>H</v>
      </c>
      <c r="P46">
        <f>'PointsBloc Homme'!C21</f>
        <v>384.24278266394839</v>
      </c>
    </row>
    <row r="47" spans="1:16" ht="14.25" customHeight="1" x14ac:dyDescent="0.3">
      <c r="A47" s="2" t="s">
        <v>97</v>
      </c>
      <c r="B47" s="19" t="s">
        <v>100</v>
      </c>
      <c r="C47" s="19" t="s">
        <v>101</v>
      </c>
      <c r="D47" s="1" t="s">
        <v>5</v>
      </c>
      <c r="E47" cm="1">
        <f t="array" ref="E47">INDEX($P$2:$P$91, MATCH(B47 &amp; C47, $L$2:$L$91 &amp; $M$2:$M$91, 0))</f>
        <v>429.24939642056216</v>
      </c>
      <c r="G47" s="1"/>
      <c r="H47" s="2">
        <f t="shared" si="0"/>
        <v>1742.5309562456696</v>
      </c>
      <c r="I47" s="2"/>
      <c r="J47" s="2"/>
      <c r="K47" t="str">
        <v>ENS Saclay</v>
      </c>
      <c r="L47" t="str">
        <v xml:space="preserve">MILANESI </v>
      </c>
      <c r="M47" t="str">
        <v>MACEO</v>
      </c>
      <c r="N47" t="str">
        <v>H</v>
      </c>
      <c r="P47">
        <f>'PointsBloc Homme'!C22</f>
        <v>462.35753952372028</v>
      </c>
    </row>
    <row r="48" spans="1:16" ht="14.25" customHeight="1" x14ac:dyDescent="0.3">
      <c r="A48" s="2" t="s">
        <v>97</v>
      </c>
      <c r="B48" s="46" t="s">
        <v>102</v>
      </c>
      <c r="C48" s="19" t="s">
        <v>103</v>
      </c>
      <c r="D48" s="1" t="s">
        <v>5</v>
      </c>
      <c r="E48" cm="1">
        <f t="array" ref="E48">INDEX($P$2:$P$91, MATCH(B48 &amp; C48, $L$2:$L$91 &amp; $M$2:$M$91, 0))</f>
        <v>261.93324465673595</v>
      </c>
      <c r="G48" s="1"/>
      <c r="H48" s="2">
        <f t="shared" si="0"/>
        <v>2331.5584864496705</v>
      </c>
      <c r="I48" s="2"/>
      <c r="J48" s="2"/>
      <c r="K48" t="str">
        <v>ENS Saclay</v>
      </c>
      <c r="L48" t="str">
        <v xml:space="preserve">TOURNIER </v>
      </c>
      <c r="M48" t="str">
        <v>NOAH</v>
      </c>
      <c r="N48" t="str">
        <v>H</v>
      </c>
      <c r="P48">
        <f>'PointsBloc Homme'!C23</f>
        <v>299.98352340468915</v>
      </c>
    </row>
    <row r="49" spans="1:16" ht="14.25" customHeight="1" thickBot="1" x14ac:dyDescent="0.35">
      <c r="A49" s="2" t="s">
        <v>97</v>
      </c>
      <c r="B49" s="22" t="s">
        <v>104</v>
      </c>
      <c r="C49" s="22" t="s">
        <v>9</v>
      </c>
      <c r="D49" s="1" t="s">
        <v>10</v>
      </c>
      <c r="E49" cm="1">
        <f t="array" ref="E49">INDEX($P$2:$P$91, MATCH(B49 &amp; C49, $L$2:$L$91 &amp; $M$2:$M$91, 0))</f>
        <v>778.0394091359741</v>
      </c>
      <c r="G49" s="1"/>
      <c r="H49" s="2">
        <f t="shared" si="0"/>
        <v>2463.7770218031842</v>
      </c>
      <c r="I49" s="2"/>
      <c r="J49" s="2"/>
      <c r="K49" t="str">
        <v>ENSAIA Nancy</v>
      </c>
      <c r="L49" t="str">
        <v>BLAISE</v>
      </c>
      <c r="M49" t="str">
        <v>GAETAN</v>
      </c>
      <c r="N49" t="str">
        <v>H</v>
      </c>
      <c r="P49">
        <f>'PointsBloc Homme'!C24</f>
        <v>210.57931883472503</v>
      </c>
    </row>
    <row r="50" spans="1:16" ht="14.25" customHeight="1" thickBot="1" x14ac:dyDescent="0.35">
      <c r="A50" s="2" t="s">
        <v>105</v>
      </c>
      <c r="B50" s="47" t="s">
        <v>106</v>
      </c>
      <c r="C50" s="47" t="s">
        <v>107</v>
      </c>
      <c r="D50" s="1" t="s">
        <v>5</v>
      </c>
      <c r="E50" cm="1">
        <f t="array" ref="E50">INDEX($P$2:$P$91, MATCH(B50 &amp; C50, $L$2:$L$91 &amp; $M$2:$M$91, 0))</f>
        <v>273.30890603239732</v>
      </c>
      <c r="G50" s="1" t="str">
        <f>A50</f>
        <v>JUNIA LILLE</v>
      </c>
      <c r="H50" s="51">
        <f t="shared" si="0"/>
        <v>2210.8475755365739</v>
      </c>
      <c r="I50" s="2"/>
      <c r="J50" s="2"/>
      <c r="K50" t="str">
        <v>ENSAIA Nancy</v>
      </c>
      <c r="L50" t="str">
        <v>TARAMON</v>
      </c>
      <c r="M50" t="str">
        <v>ALEXANDRE</v>
      </c>
      <c r="N50" t="str">
        <v>H</v>
      </c>
      <c r="P50">
        <f>'PointsBloc Homme'!C25</f>
        <v>68.139628732849062</v>
      </c>
    </row>
    <row r="51" spans="1:16" ht="14.25" customHeight="1" x14ac:dyDescent="0.3">
      <c r="A51" s="2" t="s">
        <v>105</v>
      </c>
      <c r="B51" s="19" t="s">
        <v>108</v>
      </c>
      <c r="C51" s="19" t="s">
        <v>7</v>
      </c>
      <c r="D51" s="1" t="s">
        <v>5</v>
      </c>
      <c r="E51" cm="1">
        <f t="array" ref="E51">INDEX($P$2:$P$91, MATCH(B51 &amp; C51, $L$2:$L$91 &amp; $M$2:$M$91, 0))</f>
        <v>1018.2769266245631</v>
      </c>
      <c r="G51" s="1"/>
      <c r="H51" s="2">
        <f t="shared" si="0"/>
        <v>2128.483848355444</v>
      </c>
      <c r="I51" s="2"/>
      <c r="J51" s="2"/>
      <c r="K51" t="str">
        <v>ENSTA Bretagne</v>
      </c>
      <c r="L51" t="str">
        <v>LUCAS</v>
      </c>
      <c r="M51" t="str">
        <v>THIBAULT</v>
      </c>
      <c r="N51" t="str">
        <v>H</v>
      </c>
      <c r="P51">
        <f>'PointsBloc Homme'!C26</f>
        <v>318.78694220810786</v>
      </c>
    </row>
    <row r="52" spans="1:16" ht="14.25" customHeight="1" x14ac:dyDescent="0.3">
      <c r="A52" s="2" t="s">
        <v>105</v>
      </c>
      <c r="B52" s="22" t="s">
        <v>109</v>
      </c>
      <c r="C52" s="22" t="s">
        <v>110</v>
      </c>
      <c r="D52" s="1" t="s">
        <v>10</v>
      </c>
      <c r="E52" cm="1">
        <f t="array" ref="E52">INDEX($P$2:$P$91, MATCH(B52 &amp; C52, $L$2:$L$91 &amp; $M$2:$M$91, 0))</f>
        <v>394.15178001024975</v>
      </c>
      <c r="G52" s="1"/>
      <c r="H52" s="2">
        <f t="shared" si="0"/>
        <v>1405.1961922929072</v>
      </c>
      <c r="I52" s="2"/>
      <c r="J52" s="2"/>
      <c r="K52" t="str">
        <v>ENSTA Bretagne</v>
      </c>
      <c r="L52" t="str">
        <v>OUDIN</v>
      </c>
      <c r="M52" t="str">
        <v>VICTOR</v>
      </c>
      <c r="N52" t="str">
        <v>H</v>
      </c>
      <c r="P52">
        <f>'PointsBloc Homme'!C27</f>
        <v>712.72137106900732</v>
      </c>
    </row>
    <row r="53" spans="1:16" ht="14.25" customHeight="1" thickBot="1" x14ac:dyDescent="0.35">
      <c r="A53" s="2" t="s">
        <v>105</v>
      </c>
      <c r="B53" s="19" t="s">
        <v>111</v>
      </c>
      <c r="C53" s="19" t="s">
        <v>112</v>
      </c>
      <c r="D53" s="1" t="s">
        <v>5</v>
      </c>
      <c r="E53" cm="1">
        <f t="array" ref="E53">INDEX($P$2:$P$91, MATCH(B53 &amp; C53, $L$2:$L$91 &amp; $M$2:$M$91, 0))</f>
        <v>525.10996286936381</v>
      </c>
      <c r="G53" s="1"/>
      <c r="H53" s="2">
        <f t="shared" si="0"/>
        <v>1079.1840410155064</v>
      </c>
      <c r="I53" s="2"/>
      <c r="J53" s="2"/>
      <c r="K53" t="str">
        <v>ENSTA Bretagne</v>
      </c>
      <c r="L53" t="str">
        <v>ROUGERIE</v>
      </c>
      <c r="M53" t="str">
        <v>GEOFFREY</v>
      </c>
      <c r="N53" t="str">
        <v>H</v>
      </c>
      <c r="P53">
        <f>'PointsBloc Homme'!C28</f>
        <v>462.43190019130122</v>
      </c>
    </row>
    <row r="54" spans="1:16" ht="14.25" customHeight="1" thickBot="1" x14ac:dyDescent="0.35">
      <c r="A54" s="2" t="s">
        <v>113</v>
      </c>
      <c r="B54" s="26" t="s">
        <v>114</v>
      </c>
      <c r="C54" s="26" t="s">
        <v>115</v>
      </c>
      <c r="D54" s="1" t="s">
        <v>10</v>
      </c>
      <c r="E54" cm="1">
        <f t="array" ref="E54">INDEX($P$2:$P$91, MATCH(B54 &amp; C54, $L$2:$L$91 &amp; $M$2:$M$91, 0))</f>
        <v>190.9451788512676</v>
      </c>
      <c r="G54" s="1" t="str">
        <f>A54</f>
        <v>ENSAIA Nancy</v>
      </c>
      <c r="H54" s="51">
        <f t="shared" si="0"/>
        <v>764.65339698086768</v>
      </c>
      <c r="I54" s="2"/>
      <c r="J54" s="2"/>
      <c r="K54" t="str">
        <v>EPF Cachan</v>
      </c>
      <c r="L54" t="str">
        <v>BENECH</v>
      </c>
      <c r="M54" t="str">
        <v>YOANN</v>
      </c>
      <c r="N54" t="str">
        <v>H</v>
      </c>
      <c r="P54">
        <f>'PointsBloc Homme'!C29</f>
        <v>429.24939642056216</v>
      </c>
    </row>
    <row r="55" spans="1:16" ht="14.25" customHeight="1" x14ac:dyDescent="0.3">
      <c r="A55" s="2" t="s">
        <v>113</v>
      </c>
      <c r="B55" s="22" t="s">
        <v>116</v>
      </c>
      <c r="C55" s="22" t="s">
        <v>117</v>
      </c>
      <c r="D55" s="1" t="s">
        <v>10</v>
      </c>
      <c r="E55" cm="1">
        <f t="array" ref="E55">INDEX($P$2:$P$91, MATCH(B55 &amp; C55, $L$2:$L$91 &amp; $M$2:$M$91, 0))</f>
        <v>294.98927056202598</v>
      </c>
      <c r="G55" s="1"/>
      <c r="H55" s="2">
        <f t="shared" si="0"/>
        <v>929.21854155721667</v>
      </c>
      <c r="I55" s="2"/>
      <c r="J55" s="2"/>
      <c r="K55" t="str">
        <v>EPF Cachan</v>
      </c>
      <c r="L55" t="str">
        <v>DEFFONTAINES</v>
      </c>
      <c r="M55" t="str">
        <v>THEOPHILE</v>
      </c>
      <c r="N55" t="str">
        <v>H</v>
      </c>
      <c r="P55">
        <f>'PointsBloc Homme'!C30</f>
        <v>261.93324465673595</v>
      </c>
    </row>
    <row r="56" spans="1:16" ht="14.25" customHeight="1" x14ac:dyDescent="0.3">
      <c r="A56" s="2" t="s">
        <v>113</v>
      </c>
      <c r="B56" s="19" t="s">
        <v>118</v>
      </c>
      <c r="C56" s="19" t="s">
        <v>119</v>
      </c>
      <c r="D56" s="1" t="s">
        <v>5</v>
      </c>
      <c r="E56" cm="1">
        <f t="array" ref="E56">INDEX($P$2:$P$91, MATCH(B56 &amp; C56, $L$2:$L$91 &amp; $M$2:$M$91, 0))</f>
        <v>68.139628732849062</v>
      </c>
      <c r="G56" s="1"/>
      <c r="H56" s="2">
        <f t="shared" si="0"/>
        <v>827.33902236034828</v>
      </c>
      <c r="I56" s="2"/>
      <c r="J56" s="2"/>
      <c r="K56" t="str">
        <v>EPF Cachan</v>
      </c>
      <c r="L56" t="str">
        <v>SIOSSIAN</v>
      </c>
      <c r="M56" t="str">
        <v>GUILLAUME</v>
      </c>
      <c r="N56" t="str">
        <v>H</v>
      </c>
      <c r="P56">
        <f>'PointsBloc Homme'!C31</f>
        <v>429.24939642056216</v>
      </c>
    </row>
    <row r="57" spans="1:16" ht="14.25" customHeight="1" thickBot="1" x14ac:dyDescent="0.35">
      <c r="A57" s="2" t="s">
        <v>113</v>
      </c>
      <c r="B57" s="17" t="s">
        <v>120</v>
      </c>
      <c r="C57" s="17" t="s">
        <v>121</v>
      </c>
      <c r="D57" s="1" t="s">
        <v>5</v>
      </c>
      <c r="E57" cm="1">
        <f t="array" ref="E57">INDEX($P$2:$P$91, MATCH(B57 &amp; C57, $L$2:$L$91 &amp; $M$2:$M$91, 0))</f>
        <v>210.57931883472503</v>
      </c>
      <c r="G57" s="1"/>
      <c r="H57" s="2">
        <f t="shared" si="0"/>
        <v>951.5968942804061</v>
      </c>
      <c r="I57" s="2"/>
      <c r="J57" s="2"/>
      <c r="K57" t="str">
        <v>EPF Cachan 2</v>
      </c>
      <c r="L57" t="str">
        <v xml:space="preserve">CABARET </v>
      </c>
      <c r="M57" t="str">
        <v>FLORIAN</v>
      </c>
      <c r="N57" t="str">
        <v>H</v>
      </c>
      <c r="P57">
        <f>'PointsBloc Homme'!C32</f>
        <v>192.39750065290684</v>
      </c>
    </row>
    <row r="58" spans="1:16" ht="14.25" customHeight="1" thickBot="1" x14ac:dyDescent="0.35">
      <c r="A58" s="2" t="s">
        <v>122</v>
      </c>
      <c r="B58" s="22" t="s">
        <v>123</v>
      </c>
      <c r="C58" s="22" t="s">
        <v>69</v>
      </c>
      <c r="D58" s="1" t="s">
        <v>10</v>
      </c>
      <c r="E58" cm="1">
        <f t="array" ref="E58">INDEX($P$2:$P$91, MATCH(B58 &amp; C58, $L$2:$L$91 &amp; $M$2:$M$91, 0))</f>
        <v>355.5103234276167</v>
      </c>
      <c r="G58" s="1" t="str">
        <f>A58</f>
        <v>EPF Cachan 2</v>
      </c>
      <c r="H58" s="51">
        <f t="shared" si="0"/>
        <v>896.71473939825125</v>
      </c>
      <c r="I58" s="2"/>
      <c r="J58" s="2"/>
      <c r="K58" t="str">
        <v>EPF Cachan 2</v>
      </c>
      <c r="L58" t="str">
        <v xml:space="preserve">FAYOLLE </v>
      </c>
      <c r="M58" t="str">
        <v>REMI</v>
      </c>
      <c r="N58" t="str">
        <v>H</v>
      </c>
      <c r="P58">
        <f>'PointsBloc Homme'!C33</f>
        <v>193.10975136515756</v>
      </c>
    </row>
    <row r="59" spans="1:16" ht="14.25" customHeight="1" x14ac:dyDescent="0.3">
      <c r="A59" s="2" t="s">
        <v>122</v>
      </c>
      <c r="B59" s="19" t="s">
        <v>124</v>
      </c>
      <c r="C59" s="17" t="s">
        <v>125</v>
      </c>
      <c r="D59" s="1" t="s">
        <v>5</v>
      </c>
      <c r="E59" cm="1">
        <f t="array" ref="E59">INDEX($P$2:$P$91, MATCH(B59 &amp; C59, $L$2:$L$91 &amp; $M$2:$M$91, 0))</f>
        <v>193.10975136515756</v>
      </c>
      <c r="G59" s="1"/>
      <c r="H59" s="2">
        <f t="shared" si="0"/>
        <v>541.2044159706345</v>
      </c>
      <c r="I59" s="2"/>
      <c r="J59" s="2"/>
      <c r="K59" t="str">
        <v>EPF Cachan 2</v>
      </c>
      <c r="L59" t="str">
        <v xml:space="preserve">FLAMENT </v>
      </c>
      <c r="M59" t="str">
        <v>LUC</v>
      </c>
      <c r="N59" t="str">
        <v>H</v>
      </c>
      <c r="P59">
        <f>'PointsBloc Homme'!C34</f>
        <v>155.69716395257012</v>
      </c>
    </row>
    <row r="60" spans="1:16" ht="14.25" customHeight="1" x14ac:dyDescent="0.3">
      <c r="A60" s="2" t="s">
        <v>122</v>
      </c>
      <c r="B60" s="17" t="s">
        <v>126</v>
      </c>
      <c r="C60" s="17" t="s">
        <v>127</v>
      </c>
      <c r="D60" s="1" t="s">
        <v>5</v>
      </c>
      <c r="E60" cm="1">
        <f t="array" ref="E60">INDEX($P$2:$P$91, MATCH(B60 &amp; C60, $L$2:$L$91 &amp; $M$2:$M$91, 0))</f>
        <v>192.39750065290684</v>
      </c>
      <c r="G60" s="1"/>
      <c r="H60" s="2">
        <f t="shared" si="0"/>
        <v>348.09466460547696</v>
      </c>
      <c r="I60" s="2"/>
      <c r="J60" s="2"/>
      <c r="K60" t="str">
        <v>ESPCI Paris</v>
      </c>
      <c r="L60" t="str">
        <v>DEJARDIN</v>
      </c>
      <c r="M60" t="str">
        <v>SAMUEL</v>
      </c>
      <c r="N60" t="str">
        <v>H</v>
      </c>
      <c r="P60">
        <f>'PointsBloc Homme'!C35</f>
        <v>0</v>
      </c>
    </row>
    <row r="61" spans="1:16" ht="14.25" customHeight="1" thickBot="1" x14ac:dyDescent="0.35">
      <c r="A61" s="2" t="s">
        <v>122</v>
      </c>
      <c r="B61" s="19" t="s">
        <v>128</v>
      </c>
      <c r="C61" s="17" t="s">
        <v>129</v>
      </c>
      <c r="D61" s="1" t="s">
        <v>5</v>
      </c>
      <c r="E61" cm="1">
        <f t="array" ref="E61">INDEX($P$2:$P$91, MATCH(B61 &amp; C61, $L$2:$L$91 &amp; $M$2:$M$91, 0))</f>
        <v>155.69716395257012</v>
      </c>
      <c r="G61" s="1"/>
      <c r="H61" s="2">
        <f t="shared" si="0"/>
        <v>155.69716395257012</v>
      </c>
      <c r="I61" s="2"/>
      <c r="J61" s="2"/>
      <c r="K61" t="str">
        <v>ESPCI Paris</v>
      </c>
      <c r="L61" t="str">
        <v>SOURNIA</v>
      </c>
      <c r="M61" t="str">
        <v>PAUL</v>
      </c>
      <c r="N61" t="str">
        <v>H</v>
      </c>
      <c r="P61">
        <f>'PointsBloc Homme'!C36</f>
        <v>231.85591457940589</v>
      </c>
    </row>
    <row r="62" spans="1:16" ht="14.25" customHeight="1" thickBot="1" x14ac:dyDescent="0.35">
      <c r="A62" s="2" t="s">
        <v>130</v>
      </c>
      <c r="B62" s="17" t="s">
        <v>131</v>
      </c>
      <c r="C62" s="17" t="s">
        <v>132</v>
      </c>
      <c r="D62" s="1" t="s">
        <v>5</v>
      </c>
      <c r="E62" cm="1">
        <f t="array" ref="E62">INDEX($P$2:$P$91, MATCH(B62 &amp; C62, $L$2:$L$91 &amp; $M$2:$M$91, 0))</f>
        <v>0</v>
      </c>
      <c r="G62" s="1" t="str">
        <f>A62</f>
        <v>Centrale Nantes 2</v>
      </c>
      <c r="H62" s="51">
        <f t="shared" si="0"/>
        <v>0</v>
      </c>
      <c r="I62" s="2"/>
      <c r="J62" s="2"/>
      <c r="K62" t="str">
        <v>ESPCI Paris</v>
      </c>
      <c r="L62" t="str">
        <v>TORNQVIST</v>
      </c>
      <c r="M62" t="str">
        <v>RAPHAEL</v>
      </c>
      <c r="N62" t="str">
        <v>H</v>
      </c>
      <c r="P62">
        <f>'PointsBloc Homme'!C37</f>
        <v>423.12583588523694</v>
      </c>
    </row>
    <row r="63" spans="1:16" ht="14.25" customHeight="1" x14ac:dyDescent="0.3">
      <c r="A63" s="2" t="s">
        <v>130</v>
      </c>
      <c r="B63" s="22" t="s">
        <v>133</v>
      </c>
      <c r="C63" s="22" t="s">
        <v>134</v>
      </c>
      <c r="D63" s="1" t="s">
        <v>10</v>
      </c>
      <c r="E63" cm="1">
        <f t="array" ref="E63">INDEX($P$2:$P$91, MATCH(B63 &amp; C63, $L$2:$L$91 &amp; $M$2:$M$91, 0))</f>
        <v>0</v>
      </c>
      <c r="G63" s="1"/>
      <c r="H63" s="2">
        <f t="shared" si="0"/>
        <v>466.28643345759917</v>
      </c>
      <c r="I63" s="2"/>
      <c r="J63" s="2"/>
      <c r="K63" t="str">
        <v>INP Grenoble</v>
      </c>
      <c r="L63" t="str">
        <v>CLAPPIER</v>
      </c>
      <c r="M63" t="str">
        <v>FRANCOIS</v>
      </c>
      <c r="N63" t="str">
        <v>H</v>
      </c>
      <c r="P63">
        <f>'PointsBloc Homme'!C38</f>
        <v>570.56450832390931</v>
      </c>
    </row>
    <row r="64" spans="1:16" ht="14.25" customHeight="1" x14ac:dyDescent="0.3">
      <c r="A64" s="2" t="s">
        <v>130</v>
      </c>
      <c r="B64" s="17" t="s">
        <v>135</v>
      </c>
      <c r="C64" s="17" t="s">
        <v>136</v>
      </c>
      <c r="D64" s="1" t="s">
        <v>5</v>
      </c>
      <c r="E64" cm="1">
        <f t="array" ref="E64">INDEX($P$2:$P$91, MATCH(B64 &amp; C64, $L$2:$L$91 &amp; $M$2:$M$91, 0))</f>
        <v>0</v>
      </c>
      <c r="G64" s="1"/>
      <c r="H64" s="2">
        <f t="shared" si="0"/>
        <v>1279.0996551503722</v>
      </c>
      <c r="I64" s="2"/>
      <c r="J64" s="2"/>
      <c r="K64" t="str">
        <v>INP Grenoble</v>
      </c>
      <c r="L64" t="str">
        <v xml:space="preserve">FREYCHE </v>
      </c>
      <c r="M64" t="str">
        <v>NOE</v>
      </c>
      <c r="N64" t="str">
        <v>H</v>
      </c>
      <c r="P64">
        <f>'PointsBloc Homme'!C39</f>
        <v>511.74097891214467</v>
      </c>
    </row>
    <row r="65" spans="1:16" ht="14.25" customHeight="1" thickBot="1" x14ac:dyDescent="0.35">
      <c r="A65" s="2" t="s">
        <v>130</v>
      </c>
      <c r="B65" s="22" t="s">
        <v>137</v>
      </c>
      <c r="C65" s="22" t="s">
        <v>138</v>
      </c>
      <c r="D65" s="1" t="s">
        <v>10</v>
      </c>
      <c r="E65" cm="1">
        <f t="array" ref="E65">INDEX($P$2:$P$91, MATCH(B65 &amp; C65, $L$2:$L$91 &amp; $M$2:$M$91, 0))</f>
        <v>0</v>
      </c>
      <c r="G65" s="1"/>
      <c r="H65" s="2">
        <f t="shared" si="0"/>
        <v>2634.4935616408438</v>
      </c>
      <c r="I65" s="2"/>
      <c r="J65" s="2"/>
      <c r="K65" t="str">
        <v>INP Toulouse</v>
      </c>
      <c r="L65" t="str">
        <v>BESSEL</v>
      </c>
      <c r="M65" t="str">
        <v>THEO</v>
      </c>
      <c r="N65" t="str">
        <v>H</v>
      </c>
      <c r="P65">
        <f>'PointsBloc Homme'!C40</f>
        <v>570.56450832390931</v>
      </c>
    </row>
    <row r="66" spans="1:16" ht="14.25" customHeight="1" thickBot="1" x14ac:dyDescent="0.35">
      <c r="A66" t="s">
        <v>139</v>
      </c>
      <c r="B66" s="24" t="s">
        <v>140</v>
      </c>
      <c r="C66" s="24" t="s">
        <v>141</v>
      </c>
      <c r="D66" s="1" t="s">
        <v>5</v>
      </c>
      <c r="E66" cm="1">
        <f t="array" ref="E66">INDEX($P$2:$P$91, MATCH(B66 &amp; C66, $L$2:$L$91 &amp; $M$2:$M$91, 0))</f>
        <v>466.28643345759917</v>
      </c>
      <c r="G66" s="1" t="str">
        <f>A66</f>
        <v>INSA Toulouse</v>
      </c>
      <c r="H66" s="51">
        <f t="shared" si="0"/>
        <v>2634.4935616408438</v>
      </c>
      <c r="I66" s="2"/>
      <c r="J66" s="2"/>
      <c r="K66" t="str">
        <v>INP Toulouse</v>
      </c>
      <c r="L66" t="str">
        <v>BLANCHARD</v>
      </c>
      <c r="M66" t="str">
        <v>NATHAËL</v>
      </c>
      <c r="N66" t="str">
        <v>H</v>
      </c>
      <c r="P66">
        <f>'PointsBloc Homme'!C41</f>
        <v>274.25453250993871</v>
      </c>
    </row>
    <row r="67" spans="1:16" ht="14.25" customHeight="1" x14ac:dyDescent="0.3">
      <c r="A67" t="s">
        <v>139</v>
      </c>
      <c r="B67" s="19" t="s">
        <v>142</v>
      </c>
      <c r="C67" s="17" t="s">
        <v>4</v>
      </c>
      <c r="D67" s="1" t="s">
        <v>5</v>
      </c>
      <c r="E67" cm="1">
        <f t="array" ref="E67">INDEX($P$2:$P$91, MATCH(B67 &amp; C67, $L$2:$L$91 &amp; $M$2:$M$91, 0))</f>
        <v>812.81322169277303</v>
      </c>
      <c r="G67" s="1"/>
      <c r="H67" s="2">
        <f t="shared" ref="H67:H85" si="1">SUM(E67:E70)</f>
        <v>2711.6962727689543</v>
      </c>
      <c r="I67" s="2"/>
      <c r="J67" s="2"/>
      <c r="K67" t="str">
        <v>INP Toulouse</v>
      </c>
      <c r="L67" t="str">
        <v>CABANILLAS</v>
      </c>
      <c r="M67" t="str">
        <v>DAVID</v>
      </c>
      <c r="N67" t="str">
        <v>H</v>
      </c>
      <c r="P67">
        <f>'PointsBloc Homme'!C42</f>
        <v>2018.276926624563</v>
      </c>
    </row>
    <row r="68" spans="1:16" ht="14.25" customHeight="1" x14ac:dyDescent="0.3">
      <c r="A68" t="s">
        <v>139</v>
      </c>
      <c r="B68" s="22" t="s">
        <v>143</v>
      </c>
      <c r="C68" s="22" t="s">
        <v>144</v>
      </c>
      <c r="D68" s="1" t="s">
        <v>10</v>
      </c>
      <c r="E68" cm="1">
        <f t="array" ref="E68">INDEX($P$2:$P$91, MATCH(B68 &amp; C68, $L$2:$L$91 &amp; $M$2:$M$91, 0))</f>
        <v>1355.3939064904714</v>
      </c>
      <c r="G68" s="1"/>
      <c r="H68" s="2">
        <f t="shared" si="1"/>
        <v>2036.3983968469329</v>
      </c>
      <c r="I68" s="2"/>
      <c r="J68" s="2"/>
      <c r="K68" t="str">
        <v>INP Toulouse</v>
      </c>
      <c r="L68" t="str">
        <v>KALISZ</v>
      </c>
      <c r="M68" t="str">
        <v>JACQUES</v>
      </c>
      <c r="N68" t="str">
        <v>H</v>
      </c>
      <c r="P68">
        <f>'PointsBloc Homme'!C43</f>
        <v>229.81008806549426</v>
      </c>
    </row>
    <row r="69" spans="1:16" ht="14.25" customHeight="1" thickBot="1" x14ac:dyDescent="0.35">
      <c r="A69" t="s">
        <v>139</v>
      </c>
      <c r="B69" s="19" t="s">
        <v>145</v>
      </c>
      <c r="C69" s="17" t="s">
        <v>58</v>
      </c>
      <c r="D69" s="1" t="s">
        <v>5</v>
      </c>
      <c r="E69" cm="1">
        <f t="array" ref="E69">INDEX($P$2:$P$91, MATCH(B69 &amp; C69, $L$2:$L$91 &amp; $M$2:$M$91, 0))</f>
        <v>0</v>
      </c>
      <c r="G69" s="1"/>
      <c r="H69" s="2">
        <f t="shared" si="1"/>
        <v>1079.0038867770236</v>
      </c>
      <c r="I69" s="2"/>
      <c r="J69" s="2"/>
      <c r="K69" t="str">
        <v>INSA Rennes</v>
      </c>
      <c r="L69" t="str">
        <v>BRUNEL</v>
      </c>
      <c r="M69" t="str">
        <v>MAXENT</v>
      </c>
      <c r="N69" t="str">
        <v>H</v>
      </c>
      <c r="P69">
        <f>'PointsBloc Homme'!C44</f>
        <v>397.99939642056216</v>
      </c>
    </row>
    <row r="70" spans="1:16" ht="14.25" customHeight="1" thickBot="1" x14ac:dyDescent="0.35">
      <c r="A70" t="s">
        <v>146</v>
      </c>
      <c r="B70" s="26" t="s">
        <v>147</v>
      </c>
      <c r="C70" s="26" t="s">
        <v>148</v>
      </c>
      <c r="D70" s="1" t="s">
        <v>10</v>
      </c>
      <c r="E70" cm="1">
        <f t="array" ref="E70">INDEX($P$2:$P$91, MATCH(B70 &amp; C70, $L$2:$L$91 &amp; $M$2:$M$91, 0))</f>
        <v>543.4891445857096</v>
      </c>
      <c r="G70" s="1" t="str">
        <f>A70</f>
        <v>Polytech Nancy</v>
      </c>
      <c r="H70" s="51">
        <f t="shared" si="1"/>
        <v>1252.8828689114118</v>
      </c>
      <c r="I70" s="2"/>
      <c r="J70" s="2"/>
      <c r="K70" t="str">
        <v>INSA Rennes</v>
      </c>
      <c r="L70" t="str">
        <v>CASTAN</v>
      </c>
      <c r="M70" t="str">
        <v>BASTIEN</v>
      </c>
      <c r="N70" t="str">
        <v>H</v>
      </c>
      <c r="P70">
        <f>'PointsBloc Homme'!C45</f>
        <v>369.42796784913355</v>
      </c>
    </row>
    <row r="71" spans="1:16" ht="14.25" customHeight="1" x14ac:dyDescent="0.3">
      <c r="A71" t="s">
        <v>146</v>
      </c>
      <c r="B71" s="19" t="s">
        <v>149</v>
      </c>
      <c r="C71" s="52" t="s">
        <v>150</v>
      </c>
      <c r="D71" s="1" t="s">
        <v>5</v>
      </c>
      <c r="E71" cm="1">
        <f t="array" ref="E71">INDEX($P$2:$P$91, MATCH(B71 &amp; C71, $L$2:$L$91 &amp; $M$2:$M$91, 0))</f>
        <v>137.51534577075194</v>
      </c>
      <c r="G71" s="1"/>
      <c r="H71" s="2">
        <f t="shared" si="1"/>
        <v>1727.6706509502656</v>
      </c>
      <c r="I71" s="2"/>
      <c r="J71" s="2"/>
      <c r="K71" t="str">
        <v>INSA Rennes</v>
      </c>
      <c r="L71" t="str">
        <v xml:space="preserve">EON </v>
      </c>
      <c r="M71" t="str">
        <v>SAMUEL</v>
      </c>
      <c r="N71" t="str">
        <v>H</v>
      </c>
      <c r="P71">
        <f>'PointsBloc Homme'!C46</f>
        <v>295.53112825461955</v>
      </c>
    </row>
    <row r="72" spans="1:16" ht="14.25" customHeight="1" x14ac:dyDescent="0.3">
      <c r="A72" t="s">
        <v>146</v>
      </c>
      <c r="B72" s="19" t="s">
        <v>151</v>
      </c>
      <c r="C72" s="19" t="s">
        <v>152</v>
      </c>
      <c r="D72" s="1" t="s">
        <v>5</v>
      </c>
      <c r="E72" cm="1">
        <f t="array" ref="E72">INDEX($P$2:$P$91, MATCH(B72 &amp; C72, $L$2:$L$91 &amp; $M$2:$M$91, 0))</f>
        <v>397.99939642056216</v>
      </c>
      <c r="G72" s="1"/>
      <c r="H72" s="2">
        <f t="shared" si="1"/>
        <v>1633.4568924811008</v>
      </c>
      <c r="I72" s="2"/>
      <c r="J72" s="2"/>
      <c r="K72" t="str">
        <v>INSA Strasbourg</v>
      </c>
      <c r="L72" t="str">
        <v>BURGER</v>
      </c>
      <c r="M72" t="str">
        <v>ARTHUR</v>
      </c>
      <c r="N72" t="str">
        <v>H</v>
      </c>
      <c r="P72">
        <f>'PointsBloc Homme'!C47</f>
        <v>678.4076455788113</v>
      </c>
    </row>
    <row r="73" spans="1:16" ht="14.25" customHeight="1" thickBot="1" x14ac:dyDescent="0.35">
      <c r="A73" t="s">
        <v>146</v>
      </c>
      <c r="B73" s="19" t="s">
        <v>153</v>
      </c>
      <c r="C73" s="19" t="s">
        <v>132</v>
      </c>
      <c r="D73" s="1" t="s">
        <v>5</v>
      </c>
      <c r="E73" cm="1">
        <f t="array" ref="E73">INDEX($P$2:$P$91, MATCH(B73 &amp; C73, $L$2:$L$91 &amp; $M$2:$M$91, 0))</f>
        <v>173.87898213438831</v>
      </c>
      <c r="G73" s="1"/>
      <c r="H73" s="2">
        <f t="shared" si="1"/>
        <v>2142.6233115739906</v>
      </c>
      <c r="I73" s="2"/>
      <c r="J73" s="2"/>
      <c r="K73" t="str">
        <v>INSA Strasbourg</v>
      </c>
      <c r="L73" t="str">
        <v>GUILLAUMAT</v>
      </c>
      <c r="M73" t="str">
        <v>VALENTIN</v>
      </c>
      <c r="N73" t="str">
        <v>H</v>
      </c>
      <c r="P73">
        <f>'PointsBloc Homme'!C48</f>
        <v>429.24939642056216</v>
      </c>
    </row>
    <row r="74" spans="1:16" ht="14.25" customHeight="1" thickBot="1" x14ac:dyDescent="0.35">
      <c r="A74" t="s">
        <v>154</v>
      </c>
      <c r="B74" s="24" t="s">
        <v>155</v>
      </c>
      <c r="C74" s="24" t="s">
        <v>156</v>
      </c>
      <c r="D74" s="1" t="s">
        <v>5</v>
      </c>
      <c r="E74" cm="1">
        <f t="array" ref="E74">INDEX($P$2:$P$91, MATCH(B74 &amp; C74, $L$2:$L$91 &amp; $M$2:$M$91, 0))</f>
        <v>1018.2769266245631</v>
      </c>
      <c r="G74" s="1" t="str">
        <f>A74</f>
        <v>UT Troyes</v>
      </c>
      <c r="H74" s="51">
        <f t="shared" si="1"/>
        <v>2733.7532822079561</v>
      </c>
      <c r="I74" s="2"/>
      <c r="J74" s="2"/>
      <c r="K74" t="str">
        <v>INSA Strasbourg</v>
      </c>
      <c r="L74" t="str">
        <v>HILLARD</v>
      </c>
      <c r="M74" t="str">
        <v>PIERRE</v>
      </c>
      <c r="N74" t="str">
        <v>H</v>
      </c>
      <c r="P74">
        <f>'PointsBloc Homme'!C49</f>
        <v>344.42796784913355</v>
      </c>
    </row>
    <row r="75" spans="1:16" ht="14.25" customHeight="1" x14ac:dyDescent="0.3">
      <c r="A75" t="s">
        <v>154</v>
      </c>
      <c r="B75" s="22" t="s">
        <v>157</v>
      </c>
      <c r="C75" s="22" t="s">
        <v>158</v>
      </c>
      <c r="D75" s="1" t="s">
        <v>10</v>
      </c>
      <c r="E75" cm="1">
        <f t="array" ref="E75">INDEX($P$2:$P$91, MATCH(B75 &amp; C75, $L$2:$L$91 &amp; $M$2:$M$91, 0))</f>
        <v>43.301587301587304</v>
      </c>
      <c r="G75" s="1"/>
      <c r="H75" s="2">
        <f t="shared" si="1"/>
        <v>2539.3088377635113</v>
      </c>
      <c r="I75" s="2"/>
      <c r="J75" s="2"/>
      <c r="K75" t="str">
        <v>INSA Toulouse</v>
      </c>
      <c r="L75" t="str">
        <v xml:space="preserve">CALVET </v>
      </c>
      <c r="M75" t="str">
        <v>JULES</v>
      </c>
      <c r="N75" t="str">
        <v>H</v>
      </c>
      <c r="P75">
        <f>'PointsBloc Homme'!C50</f>
        <v>466.28643345759917</v>
      </c>
    </row>
    <row r="76" spans="1:16" ht="14.25" customHeight="1" x14ac:dyDescent="0.3">
      <c r="A76" t="s">
        <v>154</v>
      </c>
      <c r="B76" s="17" t="s">
        <v>159</v>
      </c>
      <c r="C76" s="17" t="s">
        <v>160</v>
      </c>
      <c r="D76" s="1" t="s">
        <v>5</v>
      </c>
      <c r="E76" cm="1">
        <f t="array" ref="E76">INDEX($P$2:$P$91, MATCH(B76 &amp; C76, $L$2:$L$91 &amp; $M$2:$M$91, 0))</f>
        <v>907.16581551345189</v>
      </c>
      <c r="G76" s="1"/>
      <c r="H76" s="2">
        <f t="shared" si="1"/>
        <v>3292.0619548642644</v>
      </c>
      <c r="I76" s="2"/>
      <c r="J76" s="2"/>
      <c r="K76" t="str">
        <v>INSA Toulouse</v>
      </c>
      <c r="L76" t="str">
        <v>DEVAIVRE</v>
      </c>
      <c r="M76" t="str">
        <v>ARTHUR</v>
      </c>
      <c r="N76" t="str">
        <v>H</v>
      </c>
      <c r="P76">
        <f>'PointsBloc Homme'!C51</f>
        <v>0</v>
      </c>
    </row>
    <row r="77" spans="1:16" ht="14.25" customHeight="1" thickBot="1" x14ac:dyDescent="0.35">
      <c r="A77" t="s">
        <v>154</v>
      </c>
      <c r="B77" s="19" t="s">
        <v>161</v>
      </c>
      <c r="C77" s="17" t="s">
        <v>162</v>
      </c>
      <c r="D77" s="1" t="s">
        <v>5</v>
      </c>
      <c r="E77" cm="1">
        <f t="array" ref="E77">INDEX($P$2:$P$91, MATCH(B77 &amp; C77, $L$2:$L$91 &amp; $M$2:$M$91, 0))</f>
        <v>765.00895276835365</v>
      </c>
      <c r="G77" s="1"/>
      <c r="H77" s="2">
        <f>SUM(E77:E80)</f>
        <v>3236.5063993087088</v>
      </c>
      <c r="I77" s="2"/>
      <c r="J77" s="2"/>
      <c r="K77" t="str">
        <v>INSA Toulouse</v>
      </c>
      <c r="L77" t="str">
        <v>TIRARD</v>
      </c>
      <c r="M77" t="str">
        <v>THOMAS</v>
      </c>
      <c r="N77" t="str">
        <v>H</v>
      </c>
      <c r="P77">
        <f>'PointsBloc Homme'!C52</f>
        <v>812.81322169277303</v>
      </c>
    </row>
    <row r="78" spans="1:16" ht="14.25" customHeight="1" thickBot="1" x14ac:dyDescent="0.35">
      <c r="A78" t="s">
        <v>163</v>
      </c>
      <c r="B78" s="24" t="s">
        <v>164</v>
      </c>
      <c r="C78" s="24" t="s">
        <v>165</v>
      </c>
      <c r="D78" s="1" t="s">
        <v>5</v>
      </c>
      <c r="E78" cm="1">
        <f t="array" ref="E78">INDEX($P$2:$P$91, MATCH(B78 &amp; C78, $L$2:$L$91 &amp; $M$2:$M$91, 0))</f>
        <v>823.8324821801184</v>
      </c>
      <c r="G78" s="1" t="str">
        <f>A78</f>
        <v>UT Troyes2</v>
      </c>
      <c r="H78" s="51">
        <f t="shared" si="1"/>
        <v>2560.3796520541396</v>
      </c>
      <c r="I78" s="2"/>
      <c r="J78" s="2"/>
      <c r="K78" t="str">
        <v>JUNIA LILLE</v>
      </c>
      <c r="L78" t="str">
        <v>EKUE</v>
      </c>
      <c r="M78" t="str">
        <v>PAUL</v>
      </c>
      <c r="N78" t="str">
        <v>H</v>
      </c>
      <c r="P78">
        <f>'PointsBloc Homme'!C53</f>
        <v>1018.2769266245631</v>
      </c>
    </row>
    <row r="79" spans="1:16" ht="14.25" customHeight="1" x14ac:dyDescent="0.3">
      <c r="A79" t="s">
        <v>163</v>
      </c>
      <c r="B79" s="19" t="s">
        <v>166</v>
      </c>
      <c r="C79" s="17" t="s">
        <v>167</v>
      </c>
      <c r="D79" s="1" t="s">
        <v>5</v>
      </c>
      <c r="E79" cm="1">
        <f t="array" ref="E79">INDEX($P$2:$P$91, MATCH(B79 &amp; C79, $L$2:$L$91 &amp; $M$2:$M$91, 0))</f>
        <v>796.05470440234069</v>
      </c>
      <c r="G79" s="1"/>
      <c r="H79" s="2">
        <f t="shared" si="1"/>
        <v>2307.1116781979308</v>
      </c>
      <c r="I79" s="2"/>
      <c r="J79" s="2"/>
      <c r="K79" t="str">
        <v>JUNIA LILLE</v>
      </c>
      <c r="L79" t="str">
        <v>HOARAU</v>
      </c>
      <c r="M79" t="str">
        <v>GAUTHIER</v>
      </c>
      <c r="N79" t="str">
        <v>H</v>
      </c>
      <c r="P79">
        <f>'PointsBloc Homme'!C54</f>
        <v>525.10996286936381</v>
      </c>
    </row>
    <row r="80" spans="1:16" ht="14.25" customHeight="1" x14ac:dyDescent="0.3">
      <c r="A80" t="s">
        <v>163</v>
      </c>
      <c r="B80" s="17" t="s">
        <v>168</v>
      </c>
      <c r="C80" s="52" t="s">
        <v>45</v>
      </c>
      <c r="D80" s="1" t="s">
        <v>5</v>
      </c>
      <c r="E80" cm="1">
        <f t="array" ref="E80">INDEX($P$2:$P$91, MATCH(B80 &amp; C80, $L$2:$L$91 &amp; $M$2:$M$91, 0))</f>
        <v>851.61025995789635</v>
      </c>
      <c r="G80" s="1"/>
      <c r="H80" s="2">
        <f t="shared" si="1"/>
        <v>3529.3339004201534</v>
      </c>
      <c r="I80" s="2"/>
      <c r="J80" s="2"/>
      <c r="K80" t="str">
        <v>JUNIA LILLE</v>
      </c>
      <c r="L80" t="str">
        <v>LEFEBVRE</v>
      </c>
      <c r="M80" t="str">
        <v>MATHIAS</v>
      </c>
      <c r="N80" t="str">
        <v>H</v>
      </c>
      <c r="P80">
        <f>'PointsBloc Homme'!C55</f>
        <v>273.30890603239732</v>
      </c>
    </row>
    <row r="81" spans="1:16" ht="14.25" customHeight="1" thickBot="1" x14ac:dyDescent="0.35">
      <c r="A81" t="s">
        <v>163</v>
      </c>
      <c r="B81" s="22" t="s">
        <v>169</v>
      </c>
      <c r="C81" s="22" t="s">
        <v>170</v>
      </c>
      <c r="D81" s="1" t="s">
        <v>10</v>
      </c>
      <c r="E81" cm="1">
        <f t="array" ref="E81">INDEX($P$2:$P$91, MATCH(B81 &amp; C81, $L$2:$L$91 &amp; $M$2:$M$91, 0))</f>
        <v>88.882205513784456</v>
      </c>
      <c r="G81" s="1"/>
      <c r="H81" s="2">
        <f t="shared" si="1"/>
        <v>2907.533728527751</v>
      </c>
      <c r="I81" s="2"/>
      <c r="J81" s="2"/>
      <c r="K81" t="str">
        <v>Mines Paris</v>
      </c>
      <c r="L81" t="str">
        <v>HINGOUET</v>
      </c>
      <c r="M81" t="str">
        <v>MATTHIEU</v>
      </c>
      <c r="N81" t="str">
        <v>H</v>
      </c>
      <c r="P81">
        <f>'PointsBloc Homme'!C56</f>
        <v>138.4557846422253</v>
      </c>
    </row>
    <row r="82" spans="1:16" ht="14.25" customHeight="1" thickBot="1" x14ac:dyDescent="0.35">
      <c r="A82" s="2" t="s">
        <v>171</v>
      </c>
      <c r="B82" s="24" t="s">
        <v>172</v>
      </c>
      <c r="C82" s="53" t="s">
        <v>173</v>
      </c>
      <c r="D82" s="1" t="s">
        <v>5</v>
      </c>
      <c r="E82" cm="1">
        <f t="array" ref="E82">INDEX($P$2:$P$91, MATCH(B82 &amp; C82, $L$2:$L$91 &amp; $M$2:$M$91, 0))</f>
        <v>570.56450832390931</v>
      </c>
      <c r="G82" s="1" t="str">
        <f>A82</f>
        <v>INP Toulouse</v>
      </c>
      <c r="H82" s="51">
        <f t="shared" si="1"/>
        <v>3092.9060555239053</v>
      </c>
      <c r="I82" s="2"/>
      <c r="J82" s="2"/>
      <c r="K82" t="str">
        <v>Mines Paris</v>
      </c>
      <c r="L82" t="str">
        <v xml:space="preserve">TERRIEN </v>
      </c>
      <c r="M82" t="str">
        <v>NOE</v>
      </c>
      <c r="N82" t="str">
        <v>H</v>
      </c>
      <c r="P82">
        <f>'PointsBloc Homme'!C57</f>
        <v>133.70888370888369</v>
      </c>
    </row>
    <row r="83" spans="1:16" ht="14.25" customHeight="1" x14ac:dyDescent="0.3">
      <c r="A83" s="2" t="s">
        <v>171</v>
      </c>
      <c r="B83" s="19" t="s">
        <v>174</v>
      </c>
      <c r="C83" s="52" t="s">
        <v>175</v>
      </c>
      <c r="D83" s="1" t="s">
        <v>5</v>
      </c>
      <c r="E83" cm="1">
        <f t="array" ref="E83">INDEX($P$2:$P$91, MATCH(B83 &amp; C83, $L$2:$L$91 &amp; $M$2:$M$91, 0))</f>
        <v>2018.276926624563</v>
      </c>
      <c r="G83" s="1"/>
      <c r="H83" s="2">
        <f t="shared" si="1"/>
        <v>2906.5843298639438</v>
      </c>
      <c r="K83" t="str">
        <v>Polytech Nancy</v>
      </c>
      <c r="L83" t="str">
        <v xml:space="preserve">AYET </v>
      </c>
      <c r="M83" t="str">
        <v>LOTFI</v>
      </c>
      <c r="N83" t="str">
        <v>H</v>
      </c>
      <c r="P83">
        <f>'PointsBloc Homme'!C58</f>
        <v>137.51534577075194</v>
      </c>
    </row>
    <row r="84" spans="1:16" ht="14.25" customHeight="1" x14ac:dyDescent="0.3">
      <c r="A84" s="2" t="s">
        <v>171</v>
      </c>
      <c r="B84" s="17" t="s">
        <v>176</v>
      </c>
      <c r="C84" s="52" t="s">
        <v>177</v>
      </c>
      <c r="D84" s="1" t="s">
        <v>5</v>
      </c>
      <c r="E84" cm="1">
        <f t="array" ref="E84">INDEX($P$2:$P$91, MATCH(B84 &amp; C84, $L$2:$L$91 &amp; $M$2:$M$91, 0))</f>
        <v>229.81008806549426</v>
      </c>
      <c r="G84" s="1"/>
      <c r="H84" s="2">
        <f t="shared" si="1"/>
        <v>1282.459183249631</v>
      </c>
      <c r="K84" t="str">
        <v>Polytech Nancy</v>
      </c>
      <c r="L84" t="str">
        <v>DAUTHEVILLE</v>
      </c>
      <c r="M84" t="str">
        <v>COLIN</v>
      </c>
      <c r="N84" t="str">
        <v>H</v>
      </c>
      <c r="P84">
        <f>'PointsBloc Homme'!C59</f>
        <v>397.99939642056216</v>
      </c>
    </row>
    <row r="85" spans="1:16" ht="14.25" customHeight="1" x14ac:dyDescent="0.3">
      <c r="A85" s="2" t="s">
        <v>171</v>
      </c>
      <c r="B85" s="19" t="s">
        <v>178</v>
      </c>
      <c r="C85" s="52" t="s">
        <v>179</v>
      </c>
      <c r="D85" s="1" t="s">
        <v>5</v>
      </c>
      <c r="E85" cm="1">
        <f t="array" ref="E85">INDEX($P$2:$P$91, MATCH(B85 &amp; C85, $L$2:$L$91 &amp; $M$2:$M$91, 0))</f>
        <v>274.25453250993871</v>
      </c>
      <c r="G85" s="1"/>
      <c r="H85" s="2">
        <f t="shared" si="1"/>
        <v>1564.3900740962813</v>
      </c>
      <c r="K85" t="str">
        <v>Polytech Nancy</v>
      </c>
      <c r="L85" t="str">
        <v xml:space="preserve">MASSINI </v>
      </c>
      <c r="M85" t="str">
        <v>MATTEO</v>
      </c>
      <c r="N85" t="str">
        <v>H</v>
      </c>
      <c r="P85">
        <f>'PointsBloc Homme'!C60</f>
        <v>173.87898213438831</v>
      </c>
    </row>
    <row r="86" spans="1:16" ht="14.25" customHeight="1" x14ac:dyDescent="0.3">
      <c r="A86" t="s">
        <v>48</v>
      </c>
      <c r="B86" s="29" t="s">
        <v>180</v>
      </c>
      <c r="C86" s="54" t="s">
        <v>181</v>
      </c>
      <c r="D86" s="1" t="s">
        <v>5</v>
      </c>
      <c r="E86" cm="1">
        <f t="array" ref="E86">INDEX($P$2:$P$91, MATCH(B86 &amp; C86, $L$2:$L$91 &amp; $M$2:$M$91, 0))</f>
        <v>384.24278266394839</v>
      </c>
      <c r="G86" s="1"/>
      <c r="K86" t="str">
        <v>UT Troyes</v>
      </c>
      <c r="L86" t="str">
        <v xml:space="preserve">DUBOIS </v>
      </c>
      <c r="M86" t="str">
        <v>ROMAIN</v>
      </c>
      <c r="N86" t="str">
        <v>H</v>
      </c>
      <c r="P86">
        <f>'PointsBloc Homme'!C61</f>
        <v>1018.2769266245631</v>
      </c>
    </row>
    <row r="87" spans="1:16" ht="14.25" customHeight="1" x14ac:dyDescent="0.3">
      <c r="A87" t="s">
        <v>97</v>
      </c>
      <c r="B87" s="15" t="s">
        <v>182</v>
      </c>
      <c r="C87" s="15" t="s">
        <v>183</v>
      </c>
      <c r="D87" s="1" t="s">
        <v>10</v>
      </c>
      <c r="E87" cm="1">
        <f t="array" ref="E87">INDEX($P$2:$P$91, MATCH(B87 &amp; C87, $L$2:$L$91 &amp; $M$2:$M$91, 0))</f>
        <v>394.15178001024975</v>
      </c>
      <c r="K87" t="str">
        <v>UT Troyes</v>
      </c>
      <c r="L87" t="str">
        <v xml:space="preserve">FERRET </v>
      </c>
      <c r="M87" t="str">
        <v>ROBIN</v>
      </c>
      <c r="N87" t="str">
        <v>H</v>
      </c>
      <c r="P87">
        <f>'PointsBloc Homme'!C62</f>
        <v>765.00895276835365</v>
      </c>
    </row>
    <row r="88" spans="1:16" ht="14.25" customHeight="1" x14ac:dyDescent="0.3">
      <c r="A88" t="s">
        <v>184</v>
      </c>
      <c r="B88" s="48" t="s">
        <v>185</v>
      </c>
      <c r="C88" s="49" t="s">
        <v>173</v>
      </c>
      <c r="D88" s="1" t="s">
        <v>5</v>
      </c>
      <c r="E88" cm="1">
        <f t="array" ref="E88">INDEX($P$2:$P$91, MATCH(B88 &amp; C88, $L$2:$L$91 &amp; $M$2:$M$91, 0))</f>
        <v>511.74097891214467</v>
      </c>
      <c r="K88" t="str">
        <v>UT Troyes</v>
      </c>
      <c r="L88" t="str">
        <v>ROUSSEAU</v>
      </c>
      <c r="M88" t="str">
        <v>MATHIS</v>
      </c>
      <c r="N88" t="str">
        <v>H</v>
      </c>
      <c r="P88">
        <f>'PointsBloc Homme'!C63</f>
        <v>907.16581551345189</v>
      </c>
    </row>
    <row r="89" spans="1:16" ht="14.25" customHeight="1" x14ac:dyDescent="0.3">
      <c r="A89" t="s">
        <v>184</v>
      </c>
      <c r="B89" s="48" t="s">
        <v>186</v>
      </c>
      <c r="C89" s="49" t="s">
        <v>7</v>
      </c>
      <c r="D89" s="1" t="s">
        <v>5</v>
      </c>
      <c r="E89" cm="1">
        <f t="array" ref="E89">INDEX($P$2:$P$91, MATCH(B89 &amp; C89, $L$2:$L$91 &amp; $M$2:$M$91, 0))</f>
        <v>397.99939642056216</v>
      </c>
      <c r="K89" t="str">
        <v>UT Troyes2</v>
      </c>
      <c r="L89" t="str">
        <v>LECOURT</v>
      </c>
      <c r="M89" t="str">
        <v>SIMON</v>
      </c>
      <c r="N89" t="str">
        <v>H</v>
      </c>
      <c r="P89">
        <f>'PointsBloc Homme'!C64</f>
        <v>796.05470440234069</v>
      </c>
    </row>
    <row r="90" spans="1:16" ht="14.25" customHeight="1" x14ac:dyDescent="0.3">
      <c r="A90" t="s">
        <v>184</v>
      </c>
      <c r="B90" s="48" t="s">
        <v>187</v>
      </c>
      <c r="C90" s="49" t="s">
        <v>188</v>
      </c>
      <c r="D90" s="1" t="s">
        <v>5</v>
      </c>
      <c r="E90" cm="1">
        <f t="array" ref="E90">INDEX($P$2:$P$91, MATCH(B90 &amp; C90, $L$2:$L$91 &amp; $M$2:$M$91, 0))</f>
        <v>444.064211235377</v>
      </c>
      <c r="K90" t="str">
        <v>UT Troyes2</v>
      </c>
      <c r="L90" t="str">
        <v>LIERE</v>
      </c>
      <c r="M90" t="str">
        <v>HENRI</v>
      </c>
      <c r="N90" t="str">
        <v>H</v>
      </c>
      <c r="P90">
        <f>'PointsBloc Homme'!C65</f>
        <v>823.8324821801184</v>
      </c>
    </row>
    <row r="91" spans="1:16" ht="14.25" customHeight="1" x14ac:dyDescent="0.3">
      <c r="A91" t="s">
        <v>184</v>
      </c>
      <c r="B91" s="48" t="s">
        <v>189</v>
      </c>
      <c r="C91" s="49" t="s">
        <v>190</v>
      </c>
      <c r="D91" s="1" t="s">
        <v>5</v>
      </c>
      <c r="E91" cm="1">
        <f t="array" ref="E91">INDEX($P$2:$P$91, MATCH(B91 &amp; C91, $L$2:$L$91 &amp; $M$2:$M$91, 0))</f>
        <v>318.78694220810786</v>
      </c>
      <c r="K91" t="str">
        <v>UT Troyes2</v>
      </c>
      <c r="L91" t="str">
        <v>VIGNAL</v>
      </c>
      <c r="M91" t="str">
        <v>CAMILLE</v>
      </c>
      <c r="N91" t="str">
        <v>H</v>
      </c>
      <c r="P91">
        <f>'PointsBloc Homme'!C66</f>
        <v>851.61025995789635</v>
      </c>
    </row>
    <row r="92" spans="1:16" ht="14.25" customHeight="1" x14ac:dyDescent="0.3"/>
    <row r="93" spans="1:16" ht="14.25" customHeight="1" x14ac:dyDescent="0.3"/>
    <row r="94" spans="1:16" ht="14.25" customHeight="1" x14ac:dyDescent="0.3"/>
    <row r="95" spans="1:16" ht="14.25" customHeight="1" x14ac:dyDescent="0.3"/>
    <row r="96" spans="1:1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honeticPr fontId="10" type="noConversion"/>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47BA-8EB5-4718-940E-3D0A20D0397E}">
  <dimension ref="A1:BR1000"/>
  <sheetViews>
    <sheetView zoomScale="72" workbookViewId="0">
      <pane xSplit="2" ySplit="1" topLeftCell="C2" activePane="bottomRight" state="frozen"/>
      <selection pane="topRight" activeCell="C1" sqref="C1"/>
      <selection pane="bottomLeft" activeCell="A2" sqref="A2"/>
      <selection pane="bottomRight" activeCell="A35" sqref="A35:B35"/>
    </sheetView>
  </sheetViews>
  <sheetFormatPr baseColWidth="10" defaultColWidth="12.5546875" defaultRowHeight="15" customHeight="1" x14ac:dyDescent="0.3"/>
  <cols>
    <col min="1" max="1" width="14.109375" customWidth="1"/>
    <col min="3" max="3" width="7.109375" customWidth="1"/>
    <col min="4" max="33" width="4.109375" customWidth="1"/>
    <col min="34" max="34" width="4.88671875" customWidth="1"/>
    <col min="35" max="39" width="10.5546875" customWidth="1"/>
    <col min="40" max="69" width="4.88671875" customWidth="1"/>
    <col min="70" max="70" width="4.6640625" customWidth="1"/>
  </cols>
  <sheetData>
    <row r="1" spans="1:70" ht="14.25" customHeight="1" x14ac:dyDescent="0.3">
      <c r="C1" s="4" t="s">
        <v>1</v>
      </c>
      <c r="D1" s="5">
        <v>1</v>
      </c>
      <c r="E1" s="6">
        <v>2</v>
      </c>
      <c r="F1" s="7">
        <v>3</v>
      </c>
      <c r="G1" s="6">
        <v>4</v>
      </c>
      <c r="H1" s="7">
        <v>5</v>
      </c>
      <c r="I1" s="6">
        <v>6</v>
      </c>
      <c r="J1" s="7">
        <v>7</v>
      </c>
      <c r="K1" s="6">
        <v>8</v>
      </c>
      <c r="L1" s="7">
        <v>9</v>
      </c>
      <c r="M1" s="6">
        <v>10</v>
      </c>
      <c r="N1" s="7">
        <v>11</v>
      </c>
      <c r="O1" s="6">
        <v>12</v>
      </c>
      <c r="P1" s="7">
        <v>13</v>
      </c>
      <c r="Q1" s="6">
        <v>14</v>
      </c>
      <c r="R1" s="7">
        <v>15</v>
      </c>
      <c r="S1" s="6">
        <v>16</v>
      </c>
      <c r="T1" s="7">
        <v>17</v>
      </c>
      <c r="U1" s="6">
        <v>18</v>
      </c>
      <c r="V1" s="7">
        <v>19</v>
      </c>
      <c r="W1" s="6">
        <v>20</v>
      </c>
      <c r="X1" s="7">
        <v>21</v>
      </c>
      <c r="Y1" s="6">
        <v>22</v>
      </c>
      <c r="Z1" s="7">
        <v>23</v>
      </c>
      <c r="AA1" s="8">
        <v>24</v>
      </c>
      <c r="AB1" s="7">
        <v>25</v>
      </c>
      <c r="AC1" s="8">
        <v>26</v>
      </c>
      <c r="AD1" s="7">
        <v>27</v>
      </c>
      <c r="AE1" s="8">
        <v>28</v>
      </c>
      <c r="AF1" s="7">
        <v>29</v>
      </c>
      <c r="AG1" s="8">
        <v>30</v>
      </c>
      <c r="AH1" s="7">
        <v>31</v>
      </c>
      <c r="AN1" s="9">
        <v>1</v>
      </c>
      <c r="AO1" s="9">
        <v>2</v>
      </c>
      <c r="AP1" s="9">
        <v>3</v>
      </c>
      <c r="AQ1" s="9">
        <v>4</v>
      </c>
      <c r="AR1" s="9">
        <v>5</v>
      </c>
      <c r="AS1" s="9">
        <v>6</v>
      </c>
      <c r="AT1" s="9">
        <v>7</v>
      </c>
      <c r="AU1" s="9">
        <v>8</v>
      </c>
      <c r="AV1" s="9">
        <v>9</v>
      </c>
      <c r="AW1" s="9">
        <v>10</v>
      </c>
      <c r="AX1" s="9">
        <v>11</v>
      </c>
      <c r="AY1" s="9">
        <v>12</v>
      </c>
      <c r="AZ1" s="9">
        <v>13</v>
      </c>
      <c r="BA1" s="9">
        <v>14</v>
      </c>
      <c r="BB1" s="9">
        <v>15</v>
      </c>
      <c r="BC1" s="9">
        <v>16</v>
      </c>
      <c r="BD1" s="9">
        <v>17</v>
      </c>
      <c r="BE1" s="9">
        <v>18</v>
      </c>
      <c r="BF1" s="9">
        <v>19</v>
      </c>
      <c r="BG1" s="9">
        <v>20</v>
      </c>
      <c r="BH1" s="9">
        <v>21</v>
      </c>
      <c r="BI1" s="9">
        <v>22</v>
      </c>
      <c r="BJ1" s="9">
        <v>23</v>
      </c>
      <c r="BK1" s="9">
        <v>24</v>
      </c>
      <c r="BL1" s="9">
        <v>25</v>
      </c>
      <c r="BM1" s="9">
        <v>26</v>
      </c>
      <c r="BN1" s="9">
        <v>27</v>
      </c>
      <c r="BO1" s="9">
        <v>28</v>
      </c>
      <c r="BP1" s="9">
        <v>29</v>
      </c>
      <c r="BQ1" s="9">
        <v>30</v>
      </c>
      <c r="BR1" s="9">
        <v>31</v>
      </c>
    </row>
    <row r="2" spans="1:70" ht="14.25" customHeight="1" x14ac:dyDescent="0.3">
      <c r="A2" t="str" cm="1">
        <f t="array" ref="A2:A66">Participants!L27:L91</f>
        <v>CHONE</v>
      </c>
      <c r="B2" s="57" t="str" cm="1">
        <f t="array" ref="B2:B66">Participants!M27:M91</f>
        <v>GEOFFREY</v>
      </c>
      <c r="C2" s="3">
        <f>SUM(AN2:BR2) * 1000</f>
        <v>275.28812424120486</v>
      </c>
      <c r="D2" s="10">
        <v>1</v>
      </c>
      <c r="E2" s="56">
        <v>1</v>
      </c>
      <c r="F2" s="10">
        <v>1</v>
      </c>
      <c r="G2" s="56">
        <v>1</v>
      </c>
      <c r="H2" s="10">
        <v>1</v>
      </c>
      <c r="I2" s="56">
        <v>1</v>
      </c>
      <c r="J2" s="10">
        <v>1</v>
      </c>
      <c r="K2" s="56">
        <v>1</v>
      </c>
      <c r="L2" s="10">
        <v>1</v>
      </c>
      <c r="M2" s="56"/>
      <c r="N2" s="10">
        <v>1</v>
      </c>
      <c r="O2" s="56">
        <v>1</v>
      </c>
      <c r="P2" s="10">
        <v>1</v>
      </c>
      <c r="Q2" s="56">
        <v>1</v>
      </c>
      <c r="R2" s="10">
        <v>1</v>
      </c>
      <c r="S2" s="56">
        <v>1</v>
      </c>
      <c r="T2" s="10"/>
      <c r="U2" s="56"/>
      <c r="V2" s="10"/>
      <c r="W2" s="56"/>
      <c r="X2" s="10"/>
      <c r="Y2" s="56"/>
      <c r="Z2" s="10"/>
      <c r="AA2" s="56"/>
      <c r="AB2" s="10"/>
      <c r="AC2" s="56"/>
      <c r="AD2" s="10"/>
      <c r="AE2" s="56"/>
      <c r="AF2" s="10"/>
      <c r="AG2" s="56"/>
      <c r="AH2" s="10"/>
      <c r="AI2" s="11"/>
      <c r="AJ2" s="11"/>
      <c r="AK2" s="11"/>
      <c r="AL2" s="11"/>
      <c r="AM2" s="11"/>
      <c r="AN2" s="11">
        <f t="shared" ref="AN2:AN33" si="0">IF(OR(D$68 = 0,D2=0),0,1 /D$68)</f>
        <v>1.6666666666666666E-2</v>
      </c>
      <c r="AO2" s="11">
        <f t="shared" ref="AO2:AO33" si="1">IF(OR(E$68 = 0,E2=0),0,1 /E$68)</f>
        <v>1.6666666666666666E-2</v>
      </c>
      <c r="AP2" s="11">
        <f t="shared" ref="AP2:AP33" si="2">IF(OR(F$68 = 0,F2=0),0,1 /F$68)</f>
        <v>1.7857142857142856E-2</v>
      </c>
      <c r="AQ2" s="11">
        <f t="shared" ref="AQ2:AQ33" si="3">IF(OR(G$68 = 0,G2=0),0,1 /G$68)</f>
        <v>1.6949152542372881E-2</v>
      </c>
      <c r="AR2" s="11">
        <f t="shared" ref="AR2:AR33" si="4">IF(OR(H$68 = 0,H2=0),0,1 /H$68)</f>
        <v>1.6949152542372881E-2</v>
      </c>
      <c r="AS2" s="11">
        <f t="shared" ref="AS2:AS33" si="5">IF(OR(I$68 = 0,I2=0),0,1 /I$68)</f>
        <v>1.7241379310344827E-2</v>
      </c>
      <c r="AT2" s="11">
        <f t="shared" ref="AT2:AT33" si="6">IF(OR(J$68 = 0,J2=0),0,1 /J$68)</f>
        <v>1.6666666666666666E-2</v>
      </c>
      <c r="AU2" s="11">
        <f t="shared" ref="AU2:AU33" si="7">IF(OR(K$68 = 0,K2=0),0,1 /K$68)</f>
        <v>1.8518518518518517E-2</v>
      </c>
      <c r="AV2" s="11">
        <f t="shared" ref="AV2:AV33" si="8">IF(OR(L$68 = 0,L2=0),0,1 /L$68)</f>
        <v>1.8181818181818181E-2</v>
      </c>
      <c r="AW2" s="11">
        <f t="shared" ref="AW2:AW33" si="9">IF(OR(M$68 = 0,M2=0),0,1 /M$68)</f>
        <v>0</v>
      </c>
      <c r="AX2" s="11">
        <f t="shared" ref="AX2:AX33" si="10">IF(OR(N$68 = 0,N2=0),0,1 /N$68)</f>
        <v>1.8181818181818181E-2</v>
      </c>
      <c r="AY2" s="11">
        <f t="shared" ref="AY2:AY33" si="11">IF(OR(O$68 = 0,O2=0),0,1 /O$68)</f>
        <v>1.8181818181818181E-2</v>
      </c>
      <c r="AZ2" s="11">
        <f t="shared" ref="AZ2:AZ33" si="12">IF(OR(P$68 = 0,P2=0),0,1 /P$68)</f>
        <v>1.8518518518518517E-2</v>
      </c>
      <c r="BA2" s="11">
        <f t="shared" ref="BA2:BA33" si="13">IF(OR(Q$68 = 0,Q2=0),0,1 /Q$68)</f>
        <v>2.2222222222222223E-2</v>
      </c>
      <c r="BB2" s="11">
        <f t="shared" ref="BB2:BB33" si="14">IF(OR(R$68 = 0,R2=0),0,1 /R$68)</f>
        <v>1.9230769230769232E-2</v>
      </c>
      <c r="BC2" s="11">
        <f t="shared" ref="BC2:BC33" si="15">IF(OR(S$68 = 0,S2=0),0,1 /S$68)</f>
        <v>2.3255813953488372E-2</v>
      </c>
      <c r="BD2" s="11">
        <f t="shared" ref="BD2:BD33" si="16">IF(OR(T$68 = 0,T2=0),0,1 /T$68)</f>
        <v>0</v>
      </c>
      <c r="BE2" s="11">
        <f t="shared" ref="BE2:BE33" si="17">IF(OR(U$68 = 0,U2=0),0,1 /U$68)</f>
        <v>0</v>
      </c>
      <c r="BF2" s="11">
        <f t="shared" ref="BF2:BF33" si="18">IF(OR(V$68 = 0,V2=0),0,1 /V$68)</f>
        <v>0</v>
      </c>
      <c r="BG2" s="11">
        <f t="shared" ref="BG2:BG33" si="19">IF(OR(W$68 = 0,W2=0),0,1 /W$68)</f>
        <v>0</v>
      </c>
      <c r="BH2" s="11">
        <f t="shared" ref="BH2:BH33" si="20">IF(OR(X$68 = 0,X2=0),0,1 /X$68)</f>
        <v>0</v>
      </c>
      <c r="BI2" s="11">
        <f t="shared" ref="BI2:BI33" si="21">IF(OR(Y$68 = 0,Y2=0),0,1 /Y$68)</f>
        <v>0</v>
      </c>
      <c r="BJ2" s="11">
        <f t="shared" ref="BJ2:BJ33" si="22">IF(OR(Z$68 = 0,Z2=0),0,1 /Z$68)</f>
        <v>0</v>
      </c>
      <c r="BK2" s="11">
        <f t="shared" ref="BK2:BK33" si="23">IF(OR(AA$68 = 0,AA2=0),0,1 /AA$68)</f>
        <v>0</v>
      </c>
      <c r="BL2" s="11">
        <f t="shared" ref="BL2:BL33" si="24">IF(OR(AB$68 = 0,AB2=0),0,1 /AB$68)</f>
        <v>0</v>
      </c>
      <c r="BM2" s="11">
        <f t="shared" ref="BM2:BM33" si="25">IF(OR(AC$68 = 0,AC2=0),0,1 /AC$68)</f>
        <v>0</v>
      </c>
      <c r="BN2" s="11">
        <f t="shared" ref="BN2:BN33" si="26">IF(OR(AD$68 = 0,AD2=0),0,1 /AD$68)</f>
        <v>0</v>
      </c>
      <c r="BO2" s="11">
        <f t="shared" ref="BO2:BO33" si="27">IF(OR(AE$68 = 0,AE2=0),0,1 /AE$68)</f>
        <v>0</v>
      </c>
      <c r="BP2" s="11">
        <f t="shared" ref="BP2:BP33" si="28">IF(OR(AF$68 = 0,AF2=0),0,1 /AF$68)</f>
        <v>0</v>
      </c>
      <c r="BQ2" s="11">
        <f t="shared" ref="BQ2:BQ33" si="29">IF(OR(AG$68 = 0,AG2=0),0,1 /AG$68)</f>
        <v>0</v>
      </c>
      <c r="BR2" s="11">
        <f t="shared" ref="BR2:BR33" si="30">IF(OR(AH$68 = 0,AH2=0),0,1 /AH$68)</f>
        <v>0</v>
      </c>
    </row>
    <row r="3" spans="1:70" ht="14.25" customHeight="1" x14ac:dyDescent="0.3">
      <c r="A3" t="str">
        <v>MALATERRE</v>
      </c>
      <c r="B3" s="57" t="str">
        <v>ALBIN</v>
      </c>
      <c r="C3" s="3">
        <f t="shared" ref="C3:C66" si="31">SUM(AN3:BR3) * 1000</f>
        <v>511.74097891214467</v>
      </c>
      <c r="D3" s="9">
        <v>1</v>
      </c>
      <c r="E3" s="12">
        <v>1</v>
      </c>
      <c r="F3" s="9">
        <v>1</v>
      </c>
      <c r="G3" s="12">
        <v>1</v>
      </c>
      <c r="H3" s="9">
        <v>1</v>
      </c>
      <c r="I3" s="12">
        <v>1</v>
      </c>
      <c r="J3" s="9">
        <v>1</v>
      </c>
      <c r="K3" s="12">
        <v>1</v>
      </c>
      <c r="L3" s="9">
        <v>1</v>
      </c>
      <c r="M3" s="12">
        <v>1</v>
      </c>
      <c r="N3" s="9">
        <v>1</v>
      </c>
      <c r="O3" s="12">
        <v>1</v>
      </c>
      <c r="P3" s="9">
        <v>1</v>
      </c>
      <c r="Q3" s="12">
        <v>1</v>
      </c>
      <c r="R3" s="9">
        <v>1</v>
      </c>
      <c r="S3" s="12">
        <v>1</v>
      </c>
      <c r="T3" s="9">
        <v>1</v>
      </c>
      <c r="U3" s="12">
        <v>1</v>
      </c>
      <c r="V3" s="9">
        <v>1</v>
      </c>
      <c r="W3" s="12">
        <v>1</v>
      </c>
      <c r="X3" s="9">
        <v>1</v>
      </c>
      <c r="Y3" s="12">
        <v>1</v>
      </c>
      <c r="Z3" s="9"/>
      <c r="AA3" s="12"/>
      <c r="AB3" s="9"/>
      <c r="AC3" s="12"/>
      <c r="AD3" s="9"/>
      <c r="AE3" s="12"/>
      <c r="AF3" s="9">
        <v>1</v>
      </c>
      <c r="AG3" s="12"/>
      <c r="AH3" s="9"/>
      <c r="AN3" s="1">
        <f t="shared" si="0"/>
        <v>1.6666666666666666E-2</v>
      </c>
      <c r="AO3" s="1">
        <f t="shared" si="1"/>
        <v>1.6666666666666666E-2</v>
      </c>
      <c r="AP3" s="1">
        <f t="shared" si="2"/>
        <v>1.7857142857142856E-2</v>
      </c>
      <c r="AQ3" s="1">
        <f t="shared" si="3"/>
        <v>1.6949152542372881E-2</v>
      </c>
      <c r="AR3" s="1">
        <f t="shared" si="4"/>
        <v>1.6949152542372881E-2</v>
      </c>
      <c r="AS3" s="1">
        <f t="shared" si="5"/>
        <v>1.7241379310344827E-2</v>
      </c>
      <c r="AT3" s="1">
        <f t="shared" si="6"/>
        <v>1.6666666666666666E-2</v>
      </c>
      <c r="AU3" s="1">
        <f t="shared" si="7"/>
        <v>1.8518518518518517E-2</v>
      </c>
      <c r="AV3" s="1">
        <f t="shared" si="8"/>
        <v>1.8181818181818181E-2</v>
      </c>
      <c r="AW3" s="1">
        <f t="shared" si="9"/>
        <v>2.1276595744680851E-2</v>
      </c>
      <c r="AX3" s="1">
        <f t="shared" si="10"/>
        <v>1.8181818181818181E-2</v>
      </c>
      <c r="AY3" s="1">
        <f t="shared" si="11"/>
        <v>1.8181818181818181E-2</v>
      </c>
      <c r="AZ3" s="1">
        <f t="shared" si="12"/>
        <v>1.8518518518518517E-2</v>
      </c>
      <c r="BA3" s="1">
        <f t="shared" si="13"/>
        <v>2.2222222222222223E-2</v>
      </c>
      <c r="BB3" s="1">
        <f t="shared" si="14"/>
        <v>1.9230769230769232E-2</v>
      </c>
      <c r="BC3" s="1">
        <f t="shared" si="15"/>
        <v>2.3255813953488372E-2</v>
      </c>
      <c r="BD3" s="1">
        <f t="shared" si="16"/>
        <v>2.564102564102564E-2</v>
      </c>
      <c r="BE3" s="1">
        <f t="shared" si="17"/>
        <v>2.2222222222222223E-2</v>
      </c>
      <c r="BF3" s="1">
        <f t="shared" si="18"/>
        <v>3.125E-2</v>
      </c>
      <c r="BG3" s="1">
        <f t="shared" si="19"/>
        <v>2.5000000000000001E-2</v>
      </c>
      <c r="BH3" s="1">
        <f t="shared" si="20"/>
        <v>3.7037037037037035E-2</v>
      </c>
      <c r="BI3" s="1">
        <f t="shared" si="21"/>
        <v>2.8571428571428571E-2</v>
      </c>
      <c r="BJ3" s="1">
        <f t="shared" si="22"/>
        <v>0</v>
      </c>
      <c r="BK3" s="1">
        <f t="shared" si="23"/>
        <v>0</v>
      </c>
      <c r="BL3" s="1">
        <f t="shared" si="24"/>
        <v>0</v>
      </c>
      <c r="BM3" s="1">
        <f t="shared" si="25"/>
        <v>0</v>
      </c>
      <c r="BN3" s="1">
        <f t="shared" si="26"/>
        <v>0</v>
      </c>
      <c r="BO3" s="1">
        <f t="shared" si="27"/>
        <v>0</v>
      </c>
      <c r="BP3" s="1">
        <f t="shared" si="28"/>
        <v>4.5454545454545456E-2</v>
      </c>
      <c r="BQ3" s="1">
        <f t="shared" si="29"/>
        <v>0</v>
      </c>
      <c r="BR3" s="1">
        <f t="shared" si="30"/>
        <v>0</v>
      </c>
    </row>
    <row r="4" spans="1:70" ht="14.25" customHeight="1" x14ac:dyDescent="0.3">
      <c r="A4" t="str">
        <v>MAURER DECOUT</v>
      </c>
      <c r="B4" s="57" t="str">
        <v>VADIM</v>
      </c>
      <c r="C4" s="3">
        <f t="shared" si="31"/>
        <v>1518.276926624563</v>
      </c>
      <c r="D4" s="10">
        <v>1</v>
      </c>
      <c r="E4" s="59">
        <v>1</v>
      </c>
      <c r="F4" s="10">
        <v>1</v>
      </c>
      <c r="G4" s="59">
        <v>1</v>
      </c>
      <c r="H4" s="10">
        <v>1</v>
      </c>
      <c r="I4" s="59">
        <v>1</v>
      </c>
      <c r="J4" s="10">
        <v>1</v>
      </c>
      <c r="K4" s="59">
        <v>1</v>
      </c>
      <c r="L4" s="10">
        <v>1</v>
      </c>
      <c r="M4" s="59">
        <v>1</v>
      </c>
      <c r="N4" s="10">
        <v>1</v>
      </c>
      <c r="O4" s="59">
        <v>1</v>
      </c>
      <c r="P4" s="10">
        <v>1</v>
      </c>
      <c r="Q4" s="59">
        <v>1</v>
      </c>
      <c r="R4" s="10">
        <v>1</v>
      </c>
      <c r="S4" s="59">
        <v>1</v>
      </c>
      <c r="T4" s="10">
        <v>1</v>
      </c>
      <c r="U4" s="59">
        <v>1</v>
      </c>
      <c r="V4" s="10">
        <v>1</v>
      </c>
      <c r="W4" s="59">
        <v>1</v>
      </c>
      <c r="X4" s="10">
        <v>1</v>
      </c>
      <c r="Y4" s="59">
        <v>1</v>
      </c>
      <c r="Z4" s="10">
        <v>1</v>
      </c>
      <c r="AA4" s="59">
        <v>1</v>
      </c>
      <c r="AB4" s="10">
        <v>1</v>
      </c>
      <c r="AC4" s="59">
        <v>1</v>
      </c>
      <c r="AD4" s="10">
        <v>1</v>
      </c>
      <c r="AE4" s="56">
        <v>1</v>
      </c>
      <c r="AF4" s="10">
        <v>1</v>
      </c>
      <c r="AG4" s="56"/>
      <c r="AH4" s="10">
        <v>1</v>
      </c>
      <c r="AI4" s="11"/>
      <c r="AJ4" s="11"/>
      <c r="AK4" s="11"/>
      <c r="AL4" s="11"/>
      <c r="AM4" s="11"/>
      <c r="AN4" s="11">
        <f t="shared" si="0"/>
        <v>1.6666666666666666E-2</v>
      </c>
      <c r="AO4" s="11">
        <f t="shared" si="1"/>
        <v>1.6666666666666666E-2</v>
      </c>
      <c r="AP4" s="11">
        <f t="shared" si="2"/>
        <v>1.7857142857142856E-2</v>
      </c>
      <c r="AQ4" s="11">
        <f t="shared" si="3"/>
        <v>1.6949152542372881E-2</v>
      </c>
      <c r="AR4" s="11">
        <f t="shared" si="4"/>
        <v>1.6949152542372881E-2</v>
      </c>
      <c r="AS4" s="11">
        <f t="shared" si="5"/>
        <v>1.7241379310344827E-2</v>
      </c>
      <c r="AT4" s="11">
        <f t="shared" si="6"/>
        <v>1.6666666666666666E-2</v>
      </c>
      <c r="AU4" s="11">
        <f t="shared" si="7"/>
        <v>1.8518518518518517E-2</v>
      </c>
      <c r="AV4" s="11">
        <f t="shared" si="8"/>
        <v>1.8181818181818181E-2</v>
      </c>
      <c r="AW4" s="11">
        <f t="shared" si="9"/>
        <v>2.1276595744680851E-2</v>
      </c>
      <c r="AX4" s="11">
        <f t="shared" si="10"/>
        <v>1.8181818181818181E-2</v>
      </c>
      <c r="AY4" s="11">
        <f t="shared" si="11"/>
        <v>1.8181818181818181E-2</v>
      </c>
      <c r="AZ4" s="11">
        <f t="shared" si="12"/>
        <v>1.8518518518518517E-2</v>
      </c>
      <c r="BA4" s="11">
        <f t="shared" si="13"/>
        <v>2.2222222222222223E-2</v>
      </c>
      <c r="BB4" s="11">
        <f t="shared" si="14"/>
        <v>1.9230769230769232E-2</v>
      </c>
      <c r="BC4" s="11">
        <f t="shared" si="15"/>
        <v>2.3255813953488372E-2</v>
      </c>
      <c r="BD4" s="11">
        <f t="shared" si="16"/>
        <v>2.564102564102564E-2</v>
      </c>
      <c r="BE4" s="11">
        <f t="shared" si="17"/>
        <v>2.2222222222222223E-2</v>
      </c>
      <c r="BF4" s="11">
        <f t="shared" si="18"/>
        <v>3.125E-2</v>
      </c>
      <c r="BG4" s="11">
        <f t="shared" si="19"/>
        <v>2.5000000000000001E-2</v>
      </c>
      <c r="BH4" s="11">
        <f t="shared" si="20"/>
        <v>3.7037037037037035E-2</v>
      </c>
      <c r="BI4" s="11">
        <f t="shared" si="21"/>
        <v>2.8571428571428571E-2</v>
      </c>
      <c r="BJ4" s="11">
        <f t="shared" si="22"/>
        <v>5.8823529411764705E-2</v>
      </c>
      <c r="BK4" s="11">
        <f t="shared" si="23"/>
        <v>8.3333333333333329E-2</v>
      </c>
      <c r="BL4" s="11">
        <f t="shared" si="24"/>
        <v>8.3333333333333329E-2</v>
      </c>
      <c r="BM4" s="11">
        <f t="shared" si="25"/>
        <v>0.1111111111111111</v>
      </c>
      <c r="BN4" s="11">
        <f t="shared" si="26"/>
        <v>5.8823529411764705E-2</v>
      </c>
      <c r="BO4" s="11">
        <f t="shared" si="27"/>
        <v>0.1111111111111111</v>
      </c>
      <c r="BP4" s="11">
        <f t="shared" si="28"/>
        <v>4.5454545454545456E-2</v>
      </c>
      <c r="BQ4" s="11">
        <f t="shared" si="29"/>
        <v>0</v>
      </c>
      <c r="BR4" s="11">
        <f t="shared" si="30"/>
        <v>0.5</v>
      </c>
    </row>
    <row r="5" spans="1:70" ht="14.25" customHeight="1" x14ac:dyDescent="0.3">
      <c r="A5" t="str">
        <v>CLAVAUD</v>
      </c>
      <c r="B5" s="57" t="str">
        <v>PAUL</v>
      </c>
      <c r="C5" s="3">
        <f t="shared" si="31"/>
        <v>210.57931883472503</v>
      </c>
      <c r="D5" s="9">
        <v>1</v>
      </c>
      <c r="E5" s="12">
        <v>1</v>
      </c>
      <c r="F5" s="12">
        <v>1</v>
      </c>
      <c r="G5" s="12">
        <v>1</v>
      </c>
      <c r="H5" s="12">
        <v>1</v>
      </c>
      <c r="I5" s="12">
        <v>1</v>
      </c>
      <c r="J5" s="12">
        <v>1</v>
      </c>
      <c r="K5" s="12">
        <v>1</v>
      </c>
      <c r="L5" s="12">
        <v>1</v>
      </c>
      <c r="M5" s="12"/>
      <c r="N5" s="9">
        <v>1</v>
      </c>
      <c r="O5" s="12">
        <v>1</v>
      </c>
      <c r="P5" s="9">
        <v>1</v>
      </c>
      <c r="Q5" s="12"/>
      <c r="R5" s="9"/>
      <c r="S5" s="12"/>
      <c r="T5" s="9"/>
      <c r="U5" s="12"/>
      <c r="V5" s="9"/>
      <c r="W5" s="12"/>
      <c r="X5" s="9"/>
      <c r="Y5" s="12"/>
      <c r="Z5" s="9"/>
      <c r="AA5" s="12"/>
      <c r="AB5" s="9"/>
      <c r="AC5" s="12"/>
      <c r="AD5" s="9"/>
      <c r="AE5" s="12"/>
      <c r="AF5" s="9"/>
      <c r="AG5" s="12"/>
      <c r="AH5" s="9"/>
      <c r="AN5" s="1">
        <f t="shared" si="0"/>
        <v>1.6666666666666666E-2</v>
      </c>
      <c r="AO5" s="1">
        <f t="shared" si="1"/>
        <v>1.6666666666666666E-2</v>
      </c>
      <c r="AP5" s="1">
        <f t="shared" si="2"/>
        <v>1.7857142857142856E-2</v>
      </c>
      <c r="AQ5" s="1">
        <f t="shared" si="3"/>
        <v>1.6949152542372881E-2</v>
      </c>
      <c r="AR5" s="1">
        <f t="shared" si="4"/>
        <v>1.6949152542372881E-2</v>
      </c>
      <c r="AS5" s="1">
        <f t="shared" si="5"/>
        <v>1.7241379310344827E-2</v>
      </c>
      <c r="AT5" s="1">
        <f t="shared" si="6"/>
        <v>1.6666666666666666E-2</v>
      </c>
      <c r="AU5" s="1">
        <f t="shared" si="7"/>
        <v>1.8518518518518517E-2</v>
      </c>
      <c r="AV5" s="1">
        <f t="shared" si="8"/>
        <v>1.8181818181818181E-2</v>
      </c>
      <c r="AW5" s="1">
        <f t="shared" si="9"/>
        <v>0</v>
      </c>
      <c r="AX5" s="1">
        <f t="shared" si="10"/>
        <v>1.8181818181818181E-2</v>
      </c>
      <c r="AY5" s="1">
        <f t="shared" si="11"/>
        <v>1.8181818181818181E-2</v>
      </c>
      <c r="AZ5" s="1">
        <f t="shared" si="12"/>
        <v>1.8518518518518517E-2</v>
      </c>
      <c r="BA5" s="1">
        <f t="shared" si="13"/>
        <v>0</v>
      </c>
      <c r="BB5" s="1">
        <f t="shared" si="14"/>
        <v>0</v>
      </c>
      <c r="BC5" s="1">
        <f t="shared" si="15"/>
        <v>0</v>
      </c>
      <c r="BD5" s="1">
        <f t="shared" si="16"/>
        <v>0</v>
      </c>
      <c r="BE5" s="1">
        <f t="shared" si="17"/>
        <v>0</v>
      </c>
      <c r="BF5" s="1">
        <f t="shared" si="18"/>
        <v>0</v>
      </c>
      <c r="BG5" s="1">
        <f t="shared" si="19"/>
        <v>0</v>
      </c>
      <c r="BH5" s="1">
        <f t="shared" si="20"/>
        <v>0</v>
      </c>
      <c r="BI5" s="1">
        <f t="shared" si="21"/>
        <v>0</v>
      </c>
      <c r="BJ5" s="1">
        <f t="shared" si="22"/>
        <v>0</v>
      </c>
      <c r="BK5" s="1">
        <f t="shared" si="23"/>
        <v>0</v>
      </c>
      <c r="BL5" s="1">
        <f t="shared" si="24"/>
        <v>0</v>
      </c>
      <c r="BM5" s="1">
        <f t="shared" si="25"/>
        <v>0</v>
      </c>
      <c r="BN5" s="1">
        <f t="shared" si="26"/>
        <v>0</v>
      </c>
      <c r="BO5" s="1">
        <f t="shared" si="27"/>
        <v>0</v>
      </c>
      <c r="BP5" s="1">
        <f t="shared" si="28"/>
        <v>0</v>
      </c>
      <c r="BQ5" s="1">
        <f t="shared" si="29"/>
        <v>0</v>
      </c>
      <c r="BR5" s="1">
        <f t="shared" si="30"/>
        <v>0</v>
      </c>
    </row>
    <row r="6" spans="1:70" ht="14.25" customHeight="1" x14ac:dyDescent="0.3">
      <c r="A6" t="str">
        <v>JIAO</v>
      </c>
      <c r="B6" s="57" t="str">
        <v>THOMAS</v>
      </c>
      <c r="C6" s="3">
        <f t="shared" si="31"/>
        <v>466.28643345759917</v>
      </c>
      <c r="D6" s="10">
        <v>1</v>
      </c>
      <c r="E6" s="59">
        <v>1</v>
      </c>
      <c r="F6" s="10">
        <v>1</v>
      </c>
      <c r="G6" s="59">
        <v>1</v>
      </c>
      <c r="H6" s="10">
        <v>1</v>
      </c>
      <c r="I6" s="59">
        <v>1</v>
      </c>
      <c r="J6" s="10">
        <v>1</v>
      </c>
      <c r="K6" s="59">
        <v>1</v>
      </c>
      <c r="L6" s="10">
        <v>1</v>
      </c>
      <c r="M6" s="59">
        <v>1</v>
      </c>
      <c r="N6" s="10">
        <v>1</v>
      </c>
      <c r="O6" s="59">
        <v>1</v>
      </c>
      <c r="P6" s="10">
        <v>1</v>
      </c>
      <c r="Q6" s="59">
        <v>1</v>
      </c>
      <c r="R6" s="10">
        <v>1</v>
      </c>
      <c r="S6" s="59">
        <v>1</v>
      </c>
      <c r="T6" s="10">
        <v>1</v>
      </c>
      <c r="U6" s="59">
        <v>1</v>
      </c>
      <c r="V6" s="10">
        <v>1</v>
      </c>
      <c r="W6" s="59">
        <v>1</v>
      </c>
      <c r="X6" s="10">
        <v>1</v>
      </c>
      <c r="Y6" s="59">
        <v>1</v>
      </c>
      <c r="Z6" s="10"/>
      <c r="AA6" s="56"/>
      <c r="AB6" s="10"/>
      <c r="AC6" s="56"/>
      <c r="AD6" s="10"/>
      <c r="AE6" s="56"/>
      <c r="AF6" s="10"/>
      <c r="AG6" s="56"/>
      <c r="AH6" s="10"/>
      <c r="AI6" s="11"/>
      <c r="AJ6" s="11"/>
      <c r="AK6" s="11"/>
      <c r="AL6" s="11"/>
      <c r="AM6" s="11"/>
      <c r="AN6" s="11">
        <f t="shared" si="0"/>
        <v>1.6666666666666666E-2</v>
      </c>
      <c r="AO6" s="11">
        <f t="shared" si="1"/>
        <v>1.6666666666666666E-2</v>
      </c>
      <c r="AP6" s="11">
        <f t="shared" si="2"/>
        <v>1.7857142857142856E-2</v>
      </c>
      <c r="AQ6" s="11">
        <f t="shared" si="3"/>
        <v>1.6949152542372881E-2</v>
      </c>
      <c r="AR6" s="11">
        <f t="shared" si="4"/>
        <v>1.6949152542372881E-2</v>
      </c>
      <c r="AS6" s="11">
        <f t="shared" si="5"/>
        <v>1.7241379310344827E-2</v>
      </c>
      <c r="AT6" s="11">
        <f t="shared" si="6"/>
        <v>1.6666666666666666E-2</v>
      </c>
      <c r="AU6" s="11">
        <f t="shared" si="7"/>
        <v>1.8518518518518517E-2</v>
      </c>
      <c r="AV6" s="11">
        <f t="shared" si="8"/>
        <v>1.8181818181818181E-2</v>
      </c>
      <c r="AW6" s="11">
        <f t="shared" si="9"/>
        <v>2.1276595744680851E-2</v>
      </c>
      <c r="AX6" s="11">
        <f t="shared" si="10"/>
        <v>1.8181818181818181E-2</v>
      </c>
      <c r="AY6" s="11">
        <f t="shared" si="11"/>
        <v>1.8181818181818181E-2</v>
      </c>
      <c r="AZ6" s="11">
        <f t="shared" si="12"/>
        <v>1.8518518518518517E-2</v>
      </c>
      <c r="BA6" s="11">
        <f t="shared" si="13"/>
        <v>2.2222222222222223E-2</v>
      </c>
      <c r="BB6" s="11">
        <f t="shared" si="14"/>
        <v>1.9230769230769232E-2</v>
      </c>
      <c r="BC6" s="11">
        <f t="shared" si="15"/>
        <v>2.3255813953488372E-2</v>
      </c>
      <c r="BD6" s="11">
        <f t="shared" si="16"/>
        <v>2.564102564102564E-2</v>
      </c>
      <c r="BE6" s="11">
        <f t="shared" si="17"/>
        <v>2.2222222222222223E-2</v>
      </c>
      <c r="BF6" s="11">
        <f t="shared" si="18"/>
        <v>3.125E-2</v>
      </c>
      <c r="BG6" s="11">
        <f t="shared" si="19"/>
        <v>2.5000000000000001E-2</v>
      </c>
      <c r="BH6" s="11">
        <f t="shared" si="20"/>
        <v>3.7037037037037035E-2</v>
      </c>
      <c r="BI6" s="11">
        <f t="shared" si="21"/>
        <v>2.8571428571428571E-2</v>
      </c>
      <c r="BJ6" s="11">
        <f t="shared" si="22"/>
        <v>0</v>
      </c>
      <c r="BK6" s="11">
        <f t="shared" si="23"/>
        <v>0</v>
      </c>
      <c r="BL6" s="11">
        <f t="shared" si="24"/>
        <v>0</v>
      </c>
      <c r="BM6" s="11">
        <f t="shared" si="25"/>
        <v>0</v>
      </c>
      <c r="BN6" s="11">
        <f t="shared" si="26"/>
        <v>0</v>
      </c>
      <c r="BO6" s="11">
        <f t="shared" si="27"/>
        <v>0</v>
      </c>
      <c r="BP6" s="11">
        <f t="shared" si="28"/>
        <v>0</v>
      </c>
      <c r="BQ6" s="11">
        <f t="shared" si="29"/>
        <v>0</v>
      </c>
      <c r="BR6" s="11">
        <f t="shared" si="30"/>
        <v>0</v>
      </c>
    </row>
    <row r="7" spans="1:70" ht="14.25" customHeight="1" x14ac:dyDescent="0.3">
      <c r="A7" t="str">
        <v>OUDINOT</v>
      </c>
      <c r="B7" s="57" t="str">
        <v>HILAIRE</v>
      </c>
      <c r="C7" s="3">
        <f t="shared" si="31"/>
        <v>251.08668381017512</v>
      </c>
      <c r="D7" s="9">
        <v>1</v>
      </c>
      <c r="E7" s="12">
        <v>1</v>
      </c>
      <c r="F7" s="9">
        <v>1</v>
      </c>
      <c r="G7" s="12">
        <v>1</v>
      </c>
      <c r="H7" s="9">
        <v>1</v>
      </c>
      <c r="I7" s="12">
        <v>1</v>
      </c>
      <c r="J7" s="9">
        <v>1</v>
      </c>
      <c r="K7" s="12">
        <v>1</v>
      </c>
      <c r="L7" s="9">
        <v>1</v>
      </c>
      <c r="M7" s="12">
        <v>1</v>
      </c>
      <c r="N7" s="9">
        <v>1</v>
      </c>
      <c r="O7" s="12">
        <v>1</v>
      </c>
      <c r="P7" s="9">
        <v>1</v>
      </c>
      <c r="Q7" s="12"/>
      <c r="R7" s="9">
        <v>1</v>
      </c>
      <c r="S7" s="12"/>
      <c r="T7" s="9"/>
      <c r="U7" s="12"/>
      <c r="V7" s="9"/>
      <c r="W7" s="12"/>
      <c r="X7" s="9"/>
      <c r="Y7" s="12"/>
      <c r="Z7" s="9"/>
      <c r="AA7" s="12"/>
      <c r="AB7" s="9"/>
      <c r="AC7" s="12"/>
      <c r="AD7" s="9"/>
      <c r="AE7" s="12"/>
      <c r="AF7" s="9"/>
      <c r="AG7" s="12"/>
      <c r="AH7" s="9"/>
      <c r="AN7" s="1">
        <f t="shared" si="0"/>
        <v>1.6666666666666666E-2</v>
      </c>
      <c r="AO7" s="1">
        <f t="shared" si="1"/>
        <v>1.6666666666666666E-2</v>
      </c>
      <c r="AP7" s="1">
        <f t="shared" si="2"/>
        <v>1.7857142857142856E-2</v>
      </c>
      <c r="AQ7" s="1">
        <f t="shared" si="3"/>
        <v>1.6949152542372881E-2</v>
      </c>
      <c r="AR7" s="1">
        <f t="shared" si="4"/>
        <v>1.6949152542372881E-2</v>
      </c>
      <c r="AS7" s="1">
        <f t="shared" si="5"/>
        <v>1.7241379310344827E-2</v>
      </c>
      <c r="AT7" s="1">
        <f t="shared" si="6"/>
        <v>1.6666666666666666E-2</v>
      </c>
      <c r="AU7" s="1">
        <f t="shared" si="7"/>
        <v>1.8518518518518517E-2</v>
      </c>
      <c r="AV7" s="1">
        <f t="shared" si="8"/>
        <v>1.8181818181818181E-2</v>
      </c>
      <c r="AW7" s="1">
        <f t="shared" si="9"/>
        <v>2.1276595744680851E-2</v>
      </c>
      <c r="AX7" s="1">
        <f t="shared" si="10"/>
        <v>1.8181818181818181E-2</v>
      </c>
      <c r="AY7" s="1">
        <f t="shared" si="11"/>
        <v>1.8181818181818181E-2</v>
      </c>
      <c r="AZ7" s="1">
        <f t="shared" si="12"/>
        <v>1.8518518518518517E-2</v>
      </c>
      <c r="BA7" s="1">
        <f t="shared" si="13"/>
        <v>0</v>
      </c>
      <c r="BB7" s="1">
        <f t="shared" si="14"/>
        <v>1.9230769230769232E-2</v>
      </c>
      <c r="BC7" s="1">
        <f t="shared" si="15"/>
        <v>0</v>
      </c>
      <c r="BD7" s="1">
        <f t="shared" si="16"/>
        <v>0</v>
      </c>
      <c r="BE7" s="1">
        <f t="shared" si="17"/>
        <v>0</v>
      </c>
      <c r="BF7" s="1">
        <f t="shared" si="18"/>
        <v>0</v>
      </c>
      <c r="BG7" s="1">
        <f t="shared" si="19"/>
        <v>0</v>
      </c>
      <c r="BH7" s="1">
        <f t="shared" si="20"/>
        <v>0</v>
      </c>
      <c r="BI7" s="1">
        <f t="shared" si="21"/>
        <v>0</v>
      </c>
      <c r="BJ7" s="1">
        <f t="shared" si="22"/>
        <v>0</v>
      </c>
      <c r="BK7" s="1">
        <f t="shared" si="23"/>
        <v>0</v>
      </c>
      <c r="BL7" s="1">
        <f t="shared" si="24"/>
        <v>0</v>
      </c>
      <c r="BM7" s="1">
        <f t="shared" si="25"/>
        <v>0</v>
      </c>
      <c r="BN7" s="1">
        <f t="shared" si="26"/>
        <v>0</v>
      </c>
      <c r="BO7" s="1">
        <f t="shared" si="27"/>
        <v>0</v>
      </c>
      <c r="BP7" s="1">
        <f t="shared" si="28"/>
        <v>0</v>
      </c>
      <c r="BQ7" s="1">
        <f t="shared" si="29"/>
        <v>0</v>
      </c>
      <c r="BR7" s="1">
        <f t="shared" si="30"/>
        <v>0</v>
      </c>
    </row>
    <row r="8" spans="1:70" ht="14.25" customHeight="1" x14ac:dyDescent="0.3">
      <c r="A8" s="60" t="str">
        <v>MONNERIE</v>
      </c>
      <c r="B8" s="60" t="str">
        <v>MATTEO</v>
      </c>
      <c r="C8" s="3">
        <f t="shared" si="31"/>
        <v>0</v>
      </c>
      <c r="D8" s="10"/>
      <c r="E8" s="56"/>
      <c r="F8" s="10"/>
      <c r="G8" s="56"/>
      <c r="H8" s="10"/>
      <c r="I8" s="56"/>
      <c r="J8" s="10"/>
      <c r="K8" s="56"/>
      <c r="L8" s="10"/>
      <c r="M8" s="56"/>
      <c r="N8" s="10"/>
      <c r="O8" s="56"/>
      <c r="P8" s="10"/>
      <c r="Q8" s="56"/>
      <c r="R8" s="10"/>
      <c r="S8" s="56"/>
      <c r="T8" s="10"/>
      <c r="U8" s="56"/>
      <c r="V8" s="10"/>
      <c r="W8" s="56"/>
      <c r="X8" s="10"/>
      <c r="Y8" s="56"/>
      <c r="Z8" s="10"/>
      <c r="AA8" s="56"/>
      <c r="AB8" s="10"/>
      <c r="AC8" s="56"/>
      <c r="AD8" s="10"/>
      <c r="AE8" s="56"/>
      <c r="AF8" s="10"/>
      <c r="AG8" s="56"/>
      <c r="AH8" s="10"/>
      <c r="AI8" s="11"/>
      <c r="AJ8" s="11"/>
      <c r="AK8" s="11"/>
      <c r="AL8" s="11"/>
      <c r="AM8" s="11"/>
      <c r="AN8" s="11">
        <f t="shared" si="0"/>
        <v>0</v>
      </c>
      <c r="AO8" s="11">
        <f t="shared" si="1"/>
        <v>0</v>
      </c>
      <c r="AP8" s="11">
        <f t="shared" si="2"/>
        <v>0</v>
      </c>
      <c r="AQ8" s="11">
        <f t="shared" si="3"/>
        <v>0</v>
      </c>
      <c r="AR8" s="11">
        <f t="shared" si="4"/>
        <v>0</v>
      </c>
      <c r="AS8" s="11">
        <f t="shared" si="5"/>
        <v>0</v>
      </c>
      <c r="AT8" s="11">
        <f t="shared" si="6"/>
        <v>0</v>
      </c>
      <c r="AU8" s="11">
        <f t="shared" si="7"/>
        <v>0</v>
      </c>
      <c r="AV8" s="11">
        <f t="shared" si="8"/>
        <v>0</v>
      </c>
      <c r="AW8" s="11">
        <f t="shared" si="9"/>
        <v>0</v>
      </c>
      <c r="AX8" s="11">
        <f t="shared" si="10"/>
        <v>0</v>
      </c>
      <c r="AY8" s="11">
        <f t="shared" si="11"/>
        <v>0</v>
      </c>
      <c r="AZ8" s="11">
        <f t="shared" si="12"/>
        <v>0</v>
      </c>
      <c r="BA8" s="11">
        <f t="shared" si="13"/>
        <v>0</v>
      </c>
      <c r="BB8" s="11">
        <f t="shared" si="14"/>
        <v>0</v>
      </c>
      <c r="BC8" s="11">
        <f t="shared" si="15"/>
        <v>0</v>
      </c>
      <c r="BD8" s="11">
        <f t="shared" si="16"/>
        <v>0</v>
      </c>
      <c r="BE8" s="11">
        <f t="shared" si="17"/>
        <v>0</v>
      </c>
      <c r="BF8" s="11">
        <f t="shared" si="18"/>
        <v>0</v>
      </c>
      <c r="BG8" s="11">
        <f t="shared" si="19"/>
        <v>0</v>
      </c>
      <c r="BH8" s="11">
        <f t="shared" si="20"/>
        <v>0</v>
      </c>
      <c r="BI8" s="11">
        <f t="shared" si="21"/>
        <v>0</v>
      </c>
      <c r="BJ8" s="11">
        <f t="shared" si="22"/>
        <v>0</v>
      </c>
      <c r="BK8" s="11">
        <f t="shared" si="23"/>
        <v>0</v>
      </c>
      <c r="BL8" s="11">
        <f t="shared" si="24"/>
        <v>0</v>
      </c>
      <c r="BM8" s="11">
        <f t="shared" si="25"/>
        <v>0</v>
      </c>
      <c r="BN8" s="11">
        <f t="shared" si="26"/>
        <v>0</v>
      </c>
      <c r="BO8" s="11">
        <f t="shared" si="27"/>
        <v>0</v>
      </c>
      <c r="BP8" s="11">
        <f t="shared" si="28"/>
        <v>0</v>
      </c>
      <c r="BQ8" s="11">
        <f t="shared" si="29"/>
        <v>0</v>
      </c>
      <c r="BR8" s="11">
        <f t="shared" si="30"/>
        <v>0</v>
      </c>
    </row>
    <row r="9" spans="1:70" ht="14.25" customHeight="1" x14ac:dyDescent="0.3">
      <c r="A9" s="60" t="str">
        <v xml:space="preserve">ROUGIER </v>
      </c>
      <c r="B9" s="60" t="str">
        <v>ADAM</v>
      </c>
      <c r="C9" s="3">
        <f t="shared" si="31"/>
        <v>0</v>
      </c>
      <c r="D9" s="9"/>
      <c r="E9" s="12"/>
      <c r="F9" s="9"/>
      <c r="G9" s="12"/>
      <c r="H9" s="9"/>
      <c r="I9" s="12"/>
      <c r="J9" s="9"/>
      <c r="K9" s="12"/>
      <c r="L9" s="9"/>
      <c r="M9" s="12"/>
      <c r="N9" s="9"/>
      <c r="O9" s="12"/>
      <c r="P9" s="9"/>
      <c r="Q9" s="12"/>
      <c r="R9" s="9"/>
      <c r="S9" s="12"/>
      <c r="T9" s="9"/>
      <c r="U9" s="12"/>
      <c r="V9" s="9"/>
      <c r="W9" s="12"/>
      <c r="X9" s="9"/>
      <c r="Y9" s="12"/>
      <c r="Z9" s="9"/>
      <c r="AA9" s="12"/>
      <c r="AB9" s="9"/>
      <c r="AC9" s="12"/>
      <c r="AD9" s="9"/>
      <c r="AE9" s="12"/>
      <c r="AF9" s="9"/>
      <c r="AG9" s="12"/>
      <c r="AH9" s="9"/>
      <c r="AN9" s="1">
        <f t="shared" si="0"/>
        <v>0</v>
      </c>
      <c r="AO9" s="1">
        <f t="shared" si="1"/>
        <v>0</v>
      </c>
      <c r="AP9" s="1">
        <f t="shared" si="2"/>
        <v>0</v>
      </c>
      <c r="AQ9" s="1">
        <f t="shared" si="3"/>
        <v>0</v>
      </c>
      <c r="AR9" s="1">
        <f t="shared" si="4"/>
        <v>0</v>
      </c>
      <c r="AS9" s="1">
        <f t="shared" si="5"/>
        <v>0</v>
      </c>
      <c r="AT9" s="1">
        <f t="shared" si="6"/>
        <v>0</v>
      </c>
      <c r="AU9" s="1">
        <f t="shared" si="7"/>
        <v>0</v>
      </c>
      <c r="AV9" s="1">
        <f t="shared" si="8"/>
        <v>0</v>
      </c>
      <c r="AW9" s="1">
        <f t="shared" si="9"/>
        <v>0</v>
      </c>
      <c r="AX9" s="1">
        <f t="shared" si="10"/>
        <v>0</v>
      </c>
      <c r="AY9" s="1">
        <f t="shared" si="11"/>
        <v>0</v>
      </c>
      <c r="AZ9" s="1">
        <f t="shared" si="12"/>
        <v>0</v>
      </c>
      <c r="BA9" s="1">
        <f t="shared" si="13"/>
        <v>0</v>
      </c>
      <c r="BB9" s="1">
        <f t="shared" si="14"/>
        <v>0</v>
      </c>
      <c r="BC9" s="1">
        <f t="shared" si="15"/>
        <v>0</v>
      </c>
      <c r="BD9" s="1">
        <f t="shared" si="16"/>
        <v>0</v>
      </c>
      <c r="BE9" s="1">
        <f t="shared" si="17"/>
        <v>0</v>
      </c>
      <c r="BF9" s="1">
        <f t="shared" si="18"/>
        <v>0</v>
      </c>
      <c r="BG9" s="1">
        <f t="shared" si="19"/>
        <v>0</v>
      </c>
      <c r="BH9" s="1">
        <f t="shared" si="20"/>
        <v>0</v>
      </c>
      <c r="BI9" s="1">
        <f t="shared" si="21"/>
        <v>0</v>
      </c>
      <c r="BJ9" s="1">
        <f t="shared" si="22"/>
        <v>0</v>
      </c>
      <c r="BK9" s="1">
        <f t="shared" si="23"/>
        <v>0</v>
      </c>
      <c r="BL9" s="1">
        <f t="shared" si="24"/>
        <v>0</v>
      </c>
      <c r="BM9" s="1">
        <f t="shared" si="25"/>
        <v>0</v>
      </c>
      <c r="BN9" s="1">
        <f t="shared" si="26"/>
        <v>0</v>
      </c>
      <c r="BO9" s="1">
        <f t="shared" si="27"/>
        <v>0</v>
      </c>
      <c r="BP9" s="1">
        <f t="shared" si="28"/>
        <v>0</v>
      </c>
      <c r="BQ9" s="1">
        <f t="shared" si="29"/>
        <v>0</v>
      </c>
      <c r="BR9" s="1">
        <f t="shared" si="30"/>
        <v>0</v>
      </c>
    </row>
    <row r="10" spans="1:70" ht="14.25" customHeight="1" x14ac:dyDescent="0.3">
      <c r="A10" t="str">
        <v>DUPEUPLE</v>
      </c>
      <c r="B10" s="57" t="str">
        <v>MARIUS</v>
      </c>
      <c r="C10" s="3">
        <f t="shared" si="31"/>
        <v>934.9435932912296</v>
      </c>
      <c r="D10" s="10">
        <v>1</v>
      </c>
      <c r="E10" s="56">
        <v>1</v>
      </c>
      <c r="F10" s="56">
        <v>1</v>
      </c>
      <c r="G10" s="56">
        <v>1</v>
      </c>
      <c r="H10" s="56">
        <v>1</v>
      </c>
      <c r="I10" s="56">
        <v>1</v>
      </c>
      <c r="J10" s="56">
        <v>1</v>
      </c>
      <c r="K10" s="56">
        <v>1</v>
      </c>
      <c r="L10" s="56">
        <v>1</v>
      </c>
      <c r="M10" s="56">
        <v>1</v>
      </c>
      <c r="N10" s="56">
        <v>1</v>
      </c>
      <c r="O10" s="56">
        <v>1</v>
      </c>
      <c r="P10" s="56">
        <v>1</v>
      </c>
      <c r="Q10" s="56">
        <v>1</v>
      </c>
      <c r="R10" s="56">
        <v>1</v>
      </c>
      <c r="S10" s="56">
        <v>1</v>
      </c>
      <c r="T10" s="56">
        <v>1</v>
      </c>
      <c r="U10" s="56">
        <v>1</v>
      </c>
      <c r="V10" s="56">
        <v>1</v>
      </c>
      <c r="W10" s="56">
        <v>1</v>
      </c>
      <c r="X10" s="56">
        <v>1</v>
      </c>
      <c r="Y10" s="56">
        <v>1</v>
      </c>
      <c r="Z10" s="56">
        <v>1</v>
      </c>
      <c r="AA10" s="56">
        <v>1</v>
      </c>
      <c r="AB10" s="56"/>
      <c r="AC10" s="56">
        <v>1</v>
      </c>
      <c r="AD10" s="10">
        <v>1</v>
      </c>
      <c r="AE10" s="56">
        <v>1</v>
      </c>
      <c r="AF10" s="10">
        <v>1</v>
      </c>
      <c r="AG10" s="56"/>
      <c r="AH10" s="10"/>
      <c r="AI10" s="11"/>
      <c r="AJ10" s="11"/>
      <c r="AK10" s="11"/>
      <c r="AL10" s="11"/>
      <c r="AM10" s="11"/>
      <c r="AN10" s="11">
        <f t="shared" si="0"/>
        <v>1.6666666666666666E-2</v>
      </c>
      <c r="AO10" s="11">
        <f t="shared" si="1"/>
        <v>1.6666666666666666E-2</v>
      </c>
      <c r="AP10" s="11">
        <f t="shared" si="2"/>
        <v>1.7857142857142856E-2</v>
      </c>
      <c r="AQ10" s="11">
        <f t="shared" si="3"/>
        <v>1.6949152542372881E-2</v>
      </c>
      <c r="AR10" s="11">
        <f t="shared" si="4"/>
        <v>1.6949152542372881E-2</v>
      </c>
      <c r="AS10" s="11">
        <f t="shared" si="5"/>
        <v>1.7241379310344827E-2</v>
      </c>
      <c r="AT10" s="11">
        <f t="shared" si="6"/>
        <v>1.6666666666666666E-2</v>
      </c>
      <c r="AU10" s="11">
        <f t="shared" si="7"/>
        <v>1.8518518518518517E-2</v>
      </c>
      <c r="AV10" s="11">
        <f t="shared" si="8"/>
        <v>1.8181818181818181E-2</v>
      </c>
      <c r="AW10" s="11">
        <f t="shared" si="9"/>
        <v>2.1276595744680851E-2</v>
      </c>
      <c r="AX10" s="11">
        <f t="shared" si="10"/>
        <v>1.8181818181818181E-2</v>
      </c>
      <c r="AY10" s="11">
        <f t="shared" si="11"/>
        <v>1.8181818181818181E-2</v>
      </c>
      <c r="AZ10" s="11">
        <f t="shared" si="12"/>
        <v>1.8518518518518517E-2</v>
      </c>
      <c r="BA10" s="11">
        <f t="shared" si="13"/>
        <v>2.2222222222222223E-2</v>
      </c>
      <c r="BB10" s="11">
        <f t="shared" si="14"/>
        <v>1.9230769230769232E-2</v>
      </c>
      <c r="BC10" s="11">
        <f t="shared" si="15"/>
        <v>2.3255813953488372E-2</v>
      </c>
      <c r="BD10" s="11">
        <f t="shared" si="16"/>
        <v>2.564102564102564E-2</v>
      </c>
      <c r="BE10" s="11">
        <f t="shared" si="17"/>
        <v>2.2222222222222223E-2</v>
      </c>
      <c r="BF10" s="11">
        <f t="shared" si="18"/>
        <v>3.125E-2</v>
      </c>
      <c r="BG10" s="11">
        <f t="shared" si="19"/>
        <v>2.5000000000000001E-2</v>
      </c>
      <c r="BH10" s="11">
        <f t="shared" si="20"/>
        <v>3.7037037037037035E-2</v>
      </c>
      <c r="BI10" s="11">
        <f t="shared" si="21"/>
        <v>2.8571428571428571E-2</v>
      </c>
      <c r="BJ10" s="11">
        <f t="shared" si="22"/>
        <v>5.8823529411764705E-2</v>
      </c>
      <c r="BK10" s="11">
        <f t="shared" si="23"/>
        <v>8.3333333333333329E-2</v>
      </c>
      <c r="BL10" s="11">
        <f t="shared" si="24"/>
        <v>0</v>
      </c>
      <c r="BM10" s="11">
        <f t="shared" si="25"/>
        <v>0.1111111111111111</v>
      </c>
      <c r="BN10" s="11">
        <f t="shared" si="26"/>
        <v>5.8823529411764705E-2</v>
      </c>
      <c r="BO10" s="11">
        <f t="shared" si="27"/>
        <v>0.1111111111111111</v>
      </c>
      <c r="BP10" s="11">
        <f t="shared" si="28"/>
        <v>4.5454545454545456E-2</v>
      </c>
      <c r="BQ10" s="11">
        <f t="shared" si="29"/>
        <v>0</v>
      </c>
      <c r="BR10" s="11">
        <f t="shared" si="30"/>
        <v>0</v>
      </c>
    </row>
    <row r="11" spans="1:70" ht="14.25" customHeight="1" x14ac:dyDescent="0.3">
      <c r="A11" t="str">
        <v>MARCANDELLI</v>
      </c>
      <c r="B11" s="57" t="str">
        <v>TRISTAN</v>
      </c>
      <c r="C11" s="3">
        <f t="shared" si="31"/>
        <v>796.05470440234069</v>
      </c>
      <c r="D11" s="9">
        <v>1</v>
      </c>
      <c r="E11" s="12">
        <v>1</v>
      </c>
      <c r="F11" s="9">
        <v>1</v>
      </c>
      <c r="G11" s="12">
        <v>1</v>
      </c>
      <c r="H11" s="9">
        <v>1</v>
      </c>
      <c r="I11" s="12">
        <v>1</v>
      </c>
      <c r="J11" s="9">
        <v>1</v>
      </c>
      <c r="K11" s="12">
        <v>1</v>
      </c>
      <c r="L11" s="9">
        <v>1</v>
      </c>
      <c r="M11" s="12">
        <v>1</v>
      </c>
      <c r="N11" s="9">
        <v>1</v>
      </c>
      <c r="O11" s="12">
        <v>1</v>
      </c>
      <c r="P11" s="9">
        <v>1</v>
      </c>
      <c r="Q11" s="12">
        <v>1</v>
      </c>
      <c r="R11" s="9">
        <v>1</v>
      </c>
      <c r="S11" s="12">
        <v>1</v>
      </c>
      <c r="T11" s="9">
        <v>1</v>
      </c>
      <c r="U11" s="12">
        <v>1</v>
      </c>
      <c r="V11" s="9">
        <v>1</v>
      </c>
      <c r="W11" s="12">
        <v>1</v>
      </c>
      <c r="X11" s="9">
        <v>1</v>
      </c>
      <c r="Y11" s="12">
        <v>1</v>
      </c>
      <c r="Z11" s="9">
        <v>1</v>
      </c>
      <c r="AA11" s="12">
        <v>1</v>
      </c>
      <c r="AB11" s="9">
        <v>1</v>
      </c>
      <c r="AC11" s="12"/>
      <c r="AD11" s="9">
        <v>1</v>
      </c>
      <c r="AE11" s="12"/>
      <c r="AF11" s="9">
        <v>1</v>
      </c>
      <c r="AG11" s="12"/>
      <c r="AH11" s="9"/>
      <c r="AN11" s="1">
        <f t="shared" si="0"/>
        <v>1.6666666666666666E-2</v>
      </c>
      <c r="AO11" s="1">
        <f t="shared" si="1"/>
        <v>1.6666666666666666E-2</v>
      </c>
      <c r="AP11" s="1">
        <f t="shared" si="2"/>
        <v>1.7857142857142856E-2</v>
      </c>
      <c r="AQ11" s="1">
        <f t="shared" si="3"/>
        <v>1.6949152542372881E-2</v>
      </c>
      <c r="AR11" s="1">
        <f t="shared" si="4"/>
        <v>1.6949152542372881E-2</v>
      </c>
      <c r="AS11" s="1">
        <f t="shared" si="5"/>
        <v>1.7241379310344827E-2</v>
      </c>
      <c r="AT11" s="1">
        <f t="shared" si="6"/>
        <v>1.6666666666666666E-2</v>
      </c>
      <c r="AU11" s="1">
        <f t="shared" si="7"/>
        <v>1.8518518518518517E-2</v>
      </c>
      <c r="AV11" s="1">
        <f t="shared" si="8"/>
        <v>1.8181818181818181E-2</v>
      </c>
      <c r="AW11" s="1">
        <f t="shared" si="9"/>
        <v>2.1276595744680851E-2</v>
      </c>
      <c r="AX11" s="1">
        <f t="shared" si="10"/>
        <v>1.8181818181818181E-2</v>
      </c>
      <c r="AY11" s="1">
        <f t="shared" si="11"/>
        <v>1.8181818181818181E-2</v>
      </c>
      <c r="AZ11" s="1">
        <f t="shared" si="12"/>
        <v>1.8518518518518517E-2</v>
      </c>
      <c r="BA11" s="1">
        <f t="shared" si="13"/>
        <v>2.2222222222222223E-2</v>
      </c>
      <c r="BB11" s="1">
        <f t="shared" si="14"/>
        <v>1.9230769230769232E-2</v>
      </c>
      <c r="BC11" s="1">
        <f t="shared" si="15"/>
        <v>2.3255813953488372E-2</v>
      </c>
      <c r="BD11" s="1">
        <f t="shared" si="16"/>
        <v>2.564102564102564E-2</v>
      </c>
      <c r="BE11" s="1">
        <f t="shared" si="17"/>
        <v>2.2222222222222223E-2</v>
      </c>
      <c r="BF11" s="1">
        <f t="shared" si="18"/>
        <v>3.125E-2</v>
      </c>
      <c r="BG11" s="1">
        <f t="shared" si="19"/>
        <v>2.5000000000000001E-2</v>
      </c>
      <c r="BH11" s="1">
        <f t="shared" si="20"/>
        <v>3.7037037037037035E-2</v>
      </c>
      <c r="BI11" s="1">
        <f t="shared" si="21"/>
        <v>2.8571428571428571E-2</v>
      </c>
      <c r="BJ11" s="1">
        <f t="shared" si="22"/>
        <v>5.8823529411764705E-2</v>
      </c>
      <c r="BK11" s="1">
        <f t="shared" si="23"/>
        <v>8.3333333333333329E-2</v>
      </c>
      <c r="BL11" s="1">
        <f t="shared" si="24"/>
        <v>8.3333333333333329E-2</v>
      </c>
      <c r="BM11" s="1">
        <f t="shared" si="25"/>
        <v>0</v>
      </c>
      <c r="BN11" s="1">
        <f t="shared" si="26"/>
        <v>5.8823529411764705E-2</v>
      </c>
      <c r="BO11" s="1">
        <f t="shared" si="27"/>
        <v>0</v>
      </c>
      <c r="BP11" s="1">
        <f t="shared" si="28"/>
        <v>4.5454545454545456E-2</v>
      </c>
      <c r="BQ11" s="1">
        <f t="shared" si="29"/>
        <v>0</v>
      </c>
      <c r="BR11" s="1">
        <f t="shared" si="30"/>
        <v>0</v>
      </c>
    </row>
    <row r="12" spans="1:70" ht="14.25" customHeight="1" x14ac:dyDescent="0.3">
      <c r="A12" t="str">
        <v>SARTORRE</v>
      </c>
      <c r="B12" s="57" t="str">
        <v>ANTOINE</v>
      </c>
      <c r="C12" s="3">
        <f t="shared" si="31"/>
        <v>1518.276926624563</v>
      </c>
      <c r="D12" s="10">
        <v>1</v>
      </c>
      <c r="E12" s="59">
        <v>1</v>
      </c>
      <c r="F12" s="10">
        <v>1</v>
      </c>
      <c r="G12" s="59">
        <v>1</v>
      </c>
      <c r="H12" s="10">
        <v>1</v>
      </c>
      <c r="I12" s="59">
        <v>1</v>
      </c>
      <c r="J12" s="10">
        <v>1</v>
      </c>
      <c r="K12" s="59">
        <v>1</v>
      </c>
      <c r="L12" s="10">
        <v>1</v>
      </c>
      <c r="M12" s="59">
        <v>1</v>
      </c>
      <c r="N12" s="10">
        <v>1</v>
      </c>
      <c r="O12" s="59">
        <v>1</v>
      </c>
      <c r="P12" s="10">
        <v>1</v>
      </c>
      <c r="Q12" s="59">
        <v>1</v>
      </c>
      <c r="R12" s="10">
        <v>1</v>
      </c>
      <c r="S12" s="59">
        <v>1</v>
      </c>
      <c r="T12" s="10">
        <v>1</v>
      </c>
      <c r="U12" s="59">
        <v>1</v>
      </c>
      <c r="V12" s="10">
        <v>1</v>
      </c>
      <c r="W12" s="59">
        <v>1</v>
      </c>
      <c r="X12" s="10">
        <v>1</v>
      </c>
      <c r="Y12" s="59">
        <v>1</v>
      </c>
      <c r="Z12" s="10">
        <v>1</v>
      </c>
      <c r="AA12" s="59">
        <v>1</v>
      </c>
      <c r="AB12" s="10">
        <v>1</v>
      </c>
      <c r="AC12" s="59">
        <v>1</v>
      </c>
      <c r="AD12" s="10">
        <v>1</v>
      </c>
      <c r="AE12" s="59">
        <v>1</v>
      </c>
      <c r="AF12" s="10">
        <v>1</v>
      </c>
      <c r="AG12" s="56"/>
      <c r="AH12" s="10">
        <v>1</v>
      </c>
      <c r="AI12" s="11"/>
      <c r="AJ12" s="11"/>
      <c r="AK12" s="11"/>
      <c r="AL12" s="11"/>
      <c r="AM12" s="11"/>
      <c r="AN12" s="11">
        <f t="shared" si="0"/>
        <v>1.6666666666666666E-2</v>
      </c>
      <c r="AO12" s="11">
        <f t="shared" si="1"/>
        <v>1.6666666666666666E-2</v>
      </c>
      <c r="AP12" s="11">
        <f t="shared" si="2"/>
        <v>1.7857142857142856E-2</v>
      </c>
      <c r="AQ12" s="11">
        <f t="shared" si="3"/>
        <v>1.6949152542372881E-2</v>
      </c>
      <c r="AR12" s="11">
        <f t="shared" si="4"/>
        <v>1.6949152542372881E-2</v>
      </c>
      <c r="AS12" s="11">
        <f t="shared" si="5"/>
        <v>1.7241379310344827E-2</v>
      </c>
      <c r="AT12" s="11">
        <f t="shared" si="6"/>
        <v>1.6666666666666666E-2</v>
      </c>
      <c r="AU12" s="11">
        <f t="shared" si="7"/>
        <v>1.8518518518518517E-2</v>
      </c>
      <c r="AV12" s="11">
        <f t="shared" si="8"/>
        <v>1.8181818181818181E-2</v>
      </c>
      <c r="AW12" s="11">
        <f t="shared" si="9"/>
        <v>2.1276595744680851E-2</v>
      </c>
      <c r="AX12" s="11">
        <f t="shared" si="10"/>
        <v>1.8181818181818181E-2</v>
      </c>
      <c r="AY12" s="11">
        <f t="shared" si="11"/>
        <v>1.8181818181818181E-2</v>
      </c>
      <c r="AZ12" s="11">
        <f t="shared" si="12"/>
        <v>1.8518518518518517E-2</v>
      </c>
      <c r="BA12" s="11">
        <f t="shared" si="13"/>
        <v>2.2222222222222223E-2</v>
      </c>
      <c r="BB12" s="11">
        <f t="shared" si="14"/>
        <v>1.9230769230769232E-2</v>
      </c>
      <c r="BC12" s="11">
        <f t="shared" si="15"/>
        <v>2.3255813953488372E-2</v>
      </c>
      <c r="BD12" s="11">
        <f t="shared" si="16"/>
        <v>2.564102564102564E-2</v>
      </c>
      <c r="BE12" s="11">
        <f t="shared" si="17"/>
        <v>2.2222222222222223E-2</v>
      </c>
      <c r="BF12" s="11">
        <f t="shared" si="18"/>
        <v>3.125E-2</v>
      </c>
      <c r="BG12" s="11">
        <f t="shared" si="19"/>
        <v>2.5000000000000001E-2</v>
      </c>
      <c r="BH12" s="11">
        <f t="shared" si="20"/>
        <v>3.7037037037037035E-2</v>
      </c>
      <c r="BI12" s="11">
        <f t="shared" si="21"/>
        <v>2.8571428571428571E-2</v>
      </c>
      <c r="BJ12" s="11">
        <f t="shared" si="22"/>
        <v>5.8823529411764705E-2</v>
      </c>
      <c r="BK12" s="11">
        <f t="shared" si="23"/>
        <v>8.3333333333333329E-2</v>
      </c>
      <c r="BL12" s="11">
        <f t="shared" si="24"/>
        <v>8.3333333333333329E-2</v>
      </c>
      <c r="BM12" s="11">
        <f t="shared" si="25"/>
        <v>0.1111111111111111</v>
      </c>
      <c r="BN12" s="11">
        <f t="shared" si="26"/>
        <v>5.8823529411764705E-2</v>
      </c>
      <c r="BO12" s="11">
        <f t="shared" si="27"/>
        <v>0.1111111111111111</v>
      </c>
      <c r="BP12" s="11">
        <f t="shared" si="28"/>
        <v>4.5454545454545456E-2</v>
      </c>
      <c r="BQ12" s="11">
        <f t="shared" si="29"/>
        <v>0</v>
      </c>
      <c r="BR12" s="11">
        <f t="shared" si="30"/>
        <v>0.5</v>
      </c>
    </row>
    <row r="13" spans="1:70" ht="14.25" customHeight="1" x14ac:dyDescent="0.3">
      <c r="A13" t="str">
        <v>LOUB</v>
      </c>
      <c r="B13" s="57" t="str">
        <v>TRISTAN</v>
      </c>
      <c r="C13" s="3">
        <f t="shared" si="31"/>
        <v>298.30890603239737</v>
      </c>
      <c r="D13" s="9">
        <v>1</v>
      </c>
      <c r="E13" s="12">
        <v>1</v>
      </c>
      <c r="F13" s="9">
        <v>1</v>
      </c>
      <c r="G13" s="12">
        <v>1</v>
      </c>
      <c r="H13" s="9">
        <v>1</v>
      </c>
      <c r="I13" s="12">
        <v>1</v>
      </c>
      <c r="J13" s="9">
        <v>1</v>
      </c>
      <c r="K13" s="12">
        <v>1</v>
      </c>
      <c r="L13" s="9">
        <v>1</v>
      </c>
      <c r="M13" s="12">
        <v>1</v>
      </c>
      <c r="N13" s="9">
        <v>1</v>
      </c>
      <c r="O13" s="12">
        <v>1</v>
      </c>
      <c r="P13" s="9">
        <v>1</v>
      </c>
      <c r="Q13" s="12"/>
      <c r="R13" s="9">
        <v>1</v>
      </c>
      <c r="S13" s="12"/>
      <c r="T13" s="9"/>
      <c r="U13" s="12">
        <v>1</v>
      </c>
      <c r="V13" s="9"/>
      <c r="W13" s="12">
        <v>1</v>
      </c>
      <c r="X13" s="9"/>
      <c r="Y13" s="12"/>
      <c r="Z13" s="9"/>
      <c r="AA13" s="12"/>
      <c r="AB13" s="9"/>
      <c r="AC13" s="12"/>
      <c r="AD13" s="9"/>
      <c r="AE13" s="12"/>
      <c r="AF13" s="9"/>
      <c r="AG13" s="12"/>
      <c r="AH13" s="9"/>
      <c r="AN13" s="1">
        <f t="shared" si="0"/>
        <v>1.6666666666666666E-2</v>
      </c>
      <c r="AO13" s="1">
        <f t="shared" si="1"/>
        <v>1.6666666666666666E-2</v>
      </c>
      <c r="AP13" s="1">
        <f t="shared" si="2"/>
        <v>1.7857142857142856E-2</v>
      </c>
      <c r="AQ13" s="1">
        <f t="shared" si="3"/>
        <v>1.6949152542372881E-2</v>
      </c>
      <c r="AR13" s="1">
        <f t="shared" si="4"/>
        <v>1.6949152542372881E-2</v>
      </c>
      <c r="AS13" s="1">
        <f t="shared" si="5"/>
        <v>1.7241379310344827E-2</v>
      </c>
      <c r="AT13" s="1">
        <f t="shared" si="6"/>
        <v>1.6666666666666666E-2</v>
      </c>
      <c r="AU13" s="1">
        <f t="shared" si="7"/>
        <v>1.8518518518518517E-2</v>
      </c>
      <c r="AV13" s="1">
        <f t="shared" si="8"/>
        <v>1.8181818181818181E-2</v>
      </c>
      <c r="AW13" s="1">
        <f t="shared" si="9"/>
        <v>2.1276595744680851E-2</v>
      </c>
      <c r="AX13" s="1">
        <f t="shared" si="10"/>
        <v>1.8181818181818181E-2</v>
      </c>
      <c r="AY13" s="1">
        <f t="shared" si="11"/>
        <v>1.8181818181818181E-2</v>
      </c>
      <c r="AZ13" s="1">
        <f t="shared" si="12"/>
        <v>1.8518518518518517E-2</v>
      </c>
      <c r="BA13" s="1">
        <f t="shared" si="13"/>
        <v>0</v>
      </c>
      <c r="BB13" s="1">
        <f t="shared" si="14"/>
        <v>1.9230769230769232E-2</v>
      </c>
      <c r="BC13" s="1">
        <f t="shared" si="15"/>
        <v>0</v>
      </c>
      <c r="BD13" s="1">
        <f t="shared" si="16"/>
        <v>0</v>
      </c>
      <c r="BE13" s="1">
        <f t="shared" si="17"/>
        <v>2.2222222222222223E-2</v>
      </c>
      <c r="BF13" s="1">
        <f t="shared" si="18"/>
        <v>0</v>
      </c>
      <c r="BG13" s="1">
        <f t="shared" si="19"/>
        <v>2.5000000000000001E-2</v>
      </c>
      <c r="BH13" s="1">
        <f t="shared" si="20"/>
        <v>0</v>
      </c>
      <c r="BI13" s="1">
        <f t="shared" si="21"/>
        <v>0</v>
      </c>
      <c r="BJ13" s="1">
        <f t="shared" si="22"/>
        <v>0</v>
      </c>
      <c r="BK13" s="1">
        <f t="shared" si="23"/>
        <v>0</v>
      </c>
      <c r="BL13" s="1">
        <f t="shared" si="24"/>
        <v>0</v>
      </c>
      <c r="BM13" s="1">
        <f t="shared" si="25"/>
        <v>0</v>
      </c>
      <c r="BN13" s="1">
        <f t="shared" si="26"/>
        <v>0</v>
      </c>
      <c r="BO13" s="1">
        <f t="shared" si="27"/>
        <v>0</v>
      </c>
      <c r="BP13" s="1">
        <f t="shared" si="28"/>
        <v>0</v>
      </c>
      <c r="BQ13" s="1">
        <f t="shared" si="29"/>
        <v>0</v>
      </c>
      <c r="BR13" s="1">
        <f t="shared" si="30"/>
        <v>0</v>
      </c>
    </row>
    <row r="14" spans="1:70" ht="14.25" customHeight="1" x14ac:dyDescent="0.3">
      <c r="A14" t="str">
        <v>LUKSCH</v>
      </c>
      <c r="B14" s="57" t="str">
        <v>GUGLIELMO</v>
      </c>
      <c r="C14" s="3">
        <f t="shared" si="31"/>
        <v>412.58272975389548</v>
      </c>
      <c r="D14" s="10"/>
      <c r="E14" s="56">
        <v>1</v>
      </c>
      <c r="F14" s="56">
        <v>1</v>
      </c>
      <c r="G14" s="56">
        <v>1</v>
      </c>
      <c r="H14" s="56">
        <v>1</v>
      </c>
      <c r="I14" s="56">
        <v>1</v>
      </c>
      <c r="J14" s="56">
        <v>1</v>
      </c>
      <c r="K14" s="56">
        <v>1</v>
      </c>
      <c r="L14" s="56">
        <v>1</v>
      </c>
      <c r="M14" s="56">
        <v>1</v>
      </c>
      <c r="N14" s="56">
        <v>1</v>
      </c>
      <c r="O14" s="56">
        <v>1</v>
      </c>
      <c r="P14" s="56">
        <v>1</v>
      </c>
      <c r="Q14" s="56">
        <v>1</v>
      </c>
      <c r="R14" s="56">
        <v>1</v>
      </c>
      <c r="S14" s="56">
        <v>1</v>
      </c>
      <c r="T14" s="56">
        <v>1</v>
      </c>
      <c r="U14" s="56">
        <v>1</v>
      </c>
      <c r="V14" s="56">
        <v>1</v>
      </c>
      <c r="W14" s="56">
        <v>1</v>
      </c>
      <c r="X14" s="10"/>
      <c r="Y14" s="56">
        <v>1</v>
      </c>
      <c r="Z14" s="10"/>
      <c r="AA14" s="56"/>
      <c r="AB14" s="10"/>
      <c r="AC14" s="56"/>
      <c r="AD14" s="10"/>
      <c r="AE14" s="56"/>
      <c r="AF14" s="10"/>
      <c r="AG14" s="56"/>
      <c r="AH14" s="10"/>
      <c r="AI14" s="11"/>
      <c r="AJ14" s="11"/>
      <c r="AK14" s="11"/>
      <c r="AL14" s="11"/>
      <c r="AM14" s="11"/>
      <c r="AN14" s="11">
        <f t="shared" si="0"/>
        <v>0</v>
      </c>
      <c r="AO14" s="11">
        <f t="shared" si="1"/>
        <v>1.6666666666666666E-2</v>
      </c>
      <c r="AP14" s="11">
        <f t="shared" si="2"/>
        <v>1.7857142857142856E-2</v>
      </c>
      <c r="AQ14" s="11">
        <f t="shared" si="3"/>
        <v>1.6949152542372881E-2</v>
      </c>
      <c r="AR14" s="11">
        <f t="shared" si="4"/>
        <v>1.6949152542372881E-2</v>
      </c>
      <c r="AS14" s="11">
        <f t="shared" si="5"/>
        <v>1.7241379310344827E-2</v>
      </c>
      <c r="AT14" s="11">
        <f t="shared" si="6"/>
        <v>1.6666666666666666E-2</v>
      </c>
      <c r="AU14" s="11">
        <f t="shared" si="7"/>
        <v>1.8518518518518517E-2</v>
      </c>
      <c r="AV14" s="11">
        <f t="shared" si="8"/>
        <v>1.8181818181818181E-2</v>
      </c>
      <c r="AW14" s="11">
        <f t="shared" si="9"/>
        <v>2.1276595744680851E-2</v>
      </c>
      <c r="AX14" s="11">
        <f t="shared" si="10"/>
        <v>1.8181818181818181E-2</v>
      </c>
      <c r="AY14" s="11">
        <f t="shared" si="11"/>
        <v>1.8181818181818181E-2</v>
      </c>
      <c r="AZ14" s="11">
        <f t="shared" si="12"/>
        <v>1.8518518518518517E-2</v>
      </c>
      <c r="BA14" s="11">
        <f t="shared" si="13"/>
        <v>2.2222222222222223E-2</v>
      </c>
      <c r="BB14" s="11">
        <f t="shared" si="14"/>
        <v>1.9230769230769232E-2</v>
      </c>
      <c r="BC14" s="11">
        <f t="shared" si="15"/>
        <v>2.3255813953488372E-2</v>
      </c>
      <c r="BD14" s="11">
        <f t="shared" si="16"/>
        <v>2.564102564102564E-2</v>
      </c>
      <c r="BE14" s="11">
        <f t="shared" si="17"/>
        <v>2.2222222222222223E-2</v>
      </c>
      <c r="BF14" s="11">
        <f t="shared" si="18"/>
        <v>3.125E-2</v>
      </c>
      <c r="BG14" s="11">
        <f t="shared" si="19"/>
        <v>2.5000000000000001E-2</v>
      </c>
      <c r="BH14" s="11">
        <f t="shared" si="20"/>
        <v>0</v>
      </c>
      <c r="BI14" s="11">
        <f t="shared" si="21"/>
        <v>2.8571428571428571E-2</v>
      </c>
      <c r="BJ14" s="11">
        <f t="shared" si="22"/>
        <v>0</v>
      </c>
      <c r="BK14" s="11">
        <f t="shared" si="23"/>
        <v>0</v>
      </c>
      <c r="BL14" s="11">
        <f t="shared" si="24"/>
        <v>0</v>
      </c>
      <c r="BM14" s="11">
        <f t="shared" si="25"/>
        <v>0</v>
      </c>
      <c r="BN14" s="11">
        <f t="shared" si="26"/>
        <v>0</v>
      </c>
      <c r="BO14" s="11">
        <f t="shared" si="27"/>
        <v>0</v>
      </c>
      <c r="BP14" s="11">
        <f t="shared" si="28"/>
        <v>0</v>
      </c>
      <c r="BQ14" s="11">
        <f t="shared" si="29"/>
        <v>0</v>
      </c>
      <c r="BR14" s="11">
        <f t="shared" si="30"/>
        <v>0</v>
      </c>
    </row>
    <row r="15" spans="1:70" ht="14.25" customHeight="1" x14ac:dyDescent="0.3">
      <c r="A15" t="str">
        <v>PLICHON</v>
      </c>
      <c r="B15" s="57" t="str">
        <v>OSCAR</v>
      </c>
      <c r="C15" s="3">
        <f t="shared" si="31"/>
        <v>429.24939642056216</v>
      </c>
      <c r="D15" s="9">
        <v>1</v>
      </c>
      <c r="E15" s="12">
        <v>1</v>
      </c>
      <c r="F15" s="9">
        <v>1</v>
      </c>
      <c r="G15" s="12">
        <v>1</v>
      </c>
      <c r="H15" s="9">
        <v>1</v>
      </c>
      <c r="I15" s="12">
        <v>1</v>
      </c>
      <c r="J15" s="9">
        <v>1</v>
      </c>
      <c r="K15" s="12">
        <v>1</v>
      </c>
      <c r="L15" s="9">
        <v>1</v>
      </c>
      <c r="M15" s="12">
        <v>1</v>
      </c>
      <c r="N15" s="9">
        <v>1</v>
      </c>
      <c r="O15" s="12">
        <v>1</v>
      </c>
      <c r="P15" s="9">
        <v>1</v>
      </c>
      <c r="Q15" s="12">
        <v>1</v>
      </c>
      <c r="R15" s="9">
        <v>1</v>
      </c>
      <c r="S15" s="12">
        <v>1</v>
      </c>
      <c r="T15" s="9">
        <v>1</v>
      </c>
      <c r="U15" s="12">
        <v>1</v>
      </c>
      <c r="V15" s="9">
        <v>1</v>
      </c>
      <c r="W15" s="12">
        <v>1</v>
      </c>
      <c r="X15" s="9"/>
      <c r="Y15" s="12">
        <v>1</v>
      </c>
      <c r="Z15" s="9"/>
      <c r="AA15" s="12"/>
      <c r="AB15" s="9"/>
      <c r="AC15" s="12"/>
      <c r="AD15" s="9"/>
      <c r="AE15" s="12"/>
      <c r="AF15" s="9"/>
      <c r="AG15" s="12"/>
      <c r="AH15" s="9"/>
      <c r="AN15" s="1">
        <f t="shared" si="0"/>
        <v>1.6666666666666666E-2</v>
      </c>
      <c r="AO15" s="1">
        <f t="shared" si="1"/>
        <v>1.6666666666666666E-2</v>
      </c>
      <c r="AP15" s="1">
        <f t="shared" si="2"/>
        <v>1.7857142857142856E-2</v>
      </c>
      <c r="AQ15" s="1">
        <f t="shared" si="3"/>
        <v>1.6949152542372881E-2</v>
      </c>
      <c r="AR15" s="1">
        <f t="shared" si="4"/>
        <v>1.6949152542372881E-2</v>
      </c>
      <c r="AS15" s="1">
        <f t="shared" si="5"/>
        <v>1.7241379310344827E-2</v>
      </c>
      <c r="AT15" s="1">
        <f t="shared" si="6"/>
        <v>1.6666666666666666E-2</v>
      </c>
      <c r="AU15" s="1">
        <f t="shared" si="7"/>
        <v>1.8518518518518517E-2</v>
      </c>
      <c r="AV15" s="1">
        <f t="shared" si="8"/>
        <v>1.8181818181818181E-2</v>
      </c>
      <c r="AW15" s="1">
        <f t="shared" si="9"/>
        <v>2.1276595744680851E-2</v>
      </c>
      <c r="AX15" s="1">
        <f t="shared" si="10"/>
        <v>1.8181818181818181E-2</v>
      </c>
      <c r="AY15" s="1">
        <f t="shared" si="11"/>
        <v>1.8181818181818181E-2</v>
      </c>
      <c r="AZ15" s="1">
        <f t="shared" si="12"/>
        <v>1.8518518518518517E-2</v>
      </c>
      <c r="BA15" s="1">
        <f t="shared" si="13"/>
        <v>2.2222222222222223E-2</v>
      </c>
      <c r="BB15" s="1">
        <f t="shared" si="14"/>
        <v>1.9230769230769232E-2</v>
      </c>
      <c r="BC15" s="1">
        <f t="shared" si="15"/>
        <v>2.3255813953488372E-2</v>
      </c>
      <c r="BD15" s="1">
        <f t="shared" si="16"/>
        <v>2.564102564102564E-2</v>
      </c>
      <c r="BE15" s="1">
        <f t="shared" si="17"/>
        <v>2.2222222222222223E-2</v>
      </c>
      <c r="BF15" s="1">
        <f t="shared" si="18"/>
        <v>3.125E-2</v>
      </c>
      <c r="BG15" s="1">
        <f t="shared" si="19"/>
        <v>2.5000000000000001E-2</v>
      </c>
      <c r="BH15" s="1">
        <f t="shared" si="20"/>
        <v>0</v>
      </c>
      <c r="BI15" s="1">
        <f t="shared" si="21"/>
        <v>2.8571428571428571E-2</v>
      </c>
      <c r="BJ15" s="1">
        <f t="shared" si="22"/>
        <v>0</v>
      </c>
      <c r="BK15" s="1">
        <f t="shared" si="23"/>
        <v>0</v>
      </c>
      <c r="BL15" s="1">
        <f t="shared" si="24"/>
        <v>0</v>
      </c>
      <c r="BM15" s="1">
        <f t="shared" si="25"/>
        <v>0</v>
      </c>
      <c r="BN15" s="1">
        <f t="shared" si="26"/>
        <v>0</v>
      </c>
      <c r="BO15" s="1">
        <f t="shared" si="27"/>
        <v>0</v>
      </c>
      <c r="BP15" s="1">
        <f t="shared" si="28"/>
        <v>0</v>
      </c>
      <c r="BQ15" s="1">
        <f t="shared" si="29"/>
        <v>0</v>
      </c>
      <c r="BR15" s="1">
        <f t="shared" si="30"/>
        <v>0</v>
      </c>
    </row>
    <row r="16" spans="1:70" ht="14.25" customHeight="1" x14ac:dyDescent="0.3">
      <c r="A16" t="str">
        <v>COUDER</v>
      </c>
      <c r="B16" s="57" t="str">
        <v>SACHA</v>
      </c>
      <c r="C16" s="3">
        <f t="shared" si="31"/>
        <v>444.064211235377</v>
      </c>
      <c r="D16" s="10">
        <v>1</v>
      </c>
      <c r="E16" s="56">
        <v>1</v>
      </c>
      <c r="F16" s="10">
        <v>1</v>
      </c>
      <c r="G16" s="56">
        <v>1</v>
      </c>
      <c r="H16" s="10">
        <v>1</v>
      </c>
      <c r="I16" s="56">
        <v>1</v>
      </c>
      <c r="J16" s="10">
        <v>1</v>
      </c>
      <c r="K16" s="56">
        <v>1</v>
      </c>
      <c r="L16" s="10">
        <v>1</v>
      </c>
      <c r="M16" s="56">
        <v>1</v>
      </c>
      <c r="N16" s="10">
        <v>1</v>
      </c>
      <c r="O16" s="56">
        <v>1</v>
      </c>
      <c r="P16" s="10">
        <v>1</v>
      </c>
      <c r="Q16" s="56">
        <v>1</v>
      </c>
      <c r="R16" s="10">
        <v>1</v>
      </c>
      <c r="S16" s="56">
        <v>1</v>
      </c>
      <c r="T16" s="10">
        <v>1</v>
      </c>
      <c r="U16" s="56"/>
      <c r="V16" s="10">
        <v>1</v>
      </c>
      <c r="W16" s="56">
        <v>1</v>
      </c>
      <c r="X16" s="10">
        <v>1</v>
      </c>
      <c r="Y16" s="56">
        <v>1</v>
      </c>
      <c r="Z16" s="10"/>
      <c r="AA16" s="56"/>
      <c r="AB16" s="10"/>
      <c r="AC16" s="56"/>
      <c r="AD16" s="10"/>
      <c r="AE16" s="56"/>
      <c r="AF16" s="10"/>
      <c r="AG16" s="56"/>
      <c r="AH16" s="10"/>
      <c r="AI16" s="11"/>
      <c r="AJ16" s="11"/>
      <c r="AK16" s="11"/>
      <c r="AL16" s="11"/>
      <c r="AM16" s="11"/>
      <c r="AN16" s="11">
        <f t="shared" si="0"/>
        <v>1.6666666666666666E-2</v>
      </c>
      <c r="AO16" s="11">
        <f t="shared" si="1"/>
        <v>1.6666666666666666E-2</v>
      </c>
      <c r="AP16" s="11">
        <f t="shared" si="2"/>
        <v>1.7857142857142856E-2</v>
      </c>
      <c r="AQ16" s="11">
        <f t="shared" si="3"/>
        <v>1.6949152542372881E-2</v>
      </c>
      <c r="AR16" s="11">
        <f t="shared" si="4"/>
        <v>1.6949152542372881E-2</v>
      </c>
      <c r="AS16" s="11">
        <f t="shared" si="5"/>
        <v>1.7241379310344827E-2</v>
      </c>
      <c r="AT16" s="11">
        <f t="shared" si="6"/>
        <v>1.6666666666666666E-2</v>
      </c>
      <c r="AU16" s="11">
        <f t="shared" si="7"/>
        <v>1.8518518518518517E-2</v>
      </c>
      <c r="AV16" s="11">
        <f t="shared" si="8"/>
        <v>1.8181818181818181E-2</v>
      </c>
      <c r="AW16" s="11">
        <f t="shared" si="9"/>
        <v>2.1276595744680851E-2</v>
      </c>
      <c r="AX16" s="11">
        <f t="shared" si="10"/>
        <v>1.8181818181818181E-2</v>
      </c>
      <c r="AY16" s="11">
        <f t="shared" si="11"/>
        <v>1.8181818181818181E-2</v>
      </c>
      <c r="AZ16" s="11">
        <f t="shared" si="12"/>
        <v>1.8518518518518517E-2</v>
      </c>
      <c r="BA16" s="11">
        <f t="shared" si="13"/>
        <v>2.2222222222222223E-2</v>
      </c>
      <c r="BB16" s="11">
        <f t="shared" si="14"/>
        <v>1.9230769230769232E-2</v>
      </c>
      <c r="BC16" s="11">
        <f t="shared" si="15"/>
        <v>2.3255813953488372E-2</v>
      </c>
      <c r="BD16" s="11">
        <f t="shared" si="16"/>
        <v>2.564102564102564E-2</v>
      </c>
      <c r="BE16" s="11">
        <f t="shared" si="17"/>
        <v>0</v>
      </c>
      <c r="BF16" s="11">
        <f t="shared" si="18"/>
        <v>3.125E-2</v>
      </c>
      <c r="BG16" s="11">
        <f t="shared" si="19"/>
        <v>2.5000000000000001E-2</v>
      </c>
      <c r="BH16" s="11">
        <f t="shared" si="20"/>
        <v>3.7037037037037035E-2</v>
      </c>
      <c r="BI16" s="11">
        <f t="shared" si="21"/>
        <v>2.8571428571428571E-2</v>
      </c>
      <c r="BJ16" s="11">
        <f t="shared" si="22"/>
        <v>0</v>
      </c>
      <c r="BK16" s="11">
        <f t="shared" si="23"/>
        <v>0</v>
      </c>
      <c r="BL16" s="11">
        <f t="shared" si="24"/>
        <v>0</v>
      </c>
      <c r="BM16" s="11">
        <f t="shared" si="25"/>
        <v>0</v>
      </c>
      <c r="BN16" s="11">
        <f t="shared" si="26"/>
        <v>0</v>
      </c>
      <c r="BO16" s="11">
        <f t="shared" si="27"/>
        <v>0</v>
      </c>
      <c r="BP16" s="11">
        <f t="shared" si="28"/>
        <v>0</v>
      </c>
      <c r="BQ16" s="11">
        <f t="shared" si="29"/>
        <v>0</v>
      </c>
      <c r="BR16" s="11">
        <f t="shared" si="30"/>
        <v>0</v>
      </c>
    </row>
    <row r="17" spans="1:70" ht="14.25" customHeight="1" x14ac:dyDescent="0.3">
      <c r="A17" t="str">
        <v>GODARD</v>
      </c>
      <c r="B17" s="57" t="str">
        <v>THEO</v>
      </c>
      <c r="C17" s="3">
        <f t="shared" si="31"/>
        <v>511.74097891214467</v>
      </c>
      <c r="D17" s="9">
        <v>1</v>
      </c>
      <c r="E17" s="12">
        <v>1</v>
      </c>
      <c r="F17" s="9">
        <v>1</v>
      </c>
      <c r="G17" s="12">
        <v>1</v>
      </c>
      <c r="H17" s="9">
        <v>1</v>
      </c>
      <c r="I17" s="12">
        <v>1</v>
      </c>
      <c r="J17" s="9">
        <v>1</v>
      </c>
      <c r="K17" s="12">
        <v>1</v>
      </c>
      <c r="L17" s="9">
        <v>1</v>
      </c>
      <c r="M17" s="12">
        <v>1</v>
      </c>
      <c r="N17" s="9">
        <v>1</v>
      </c>
      <c r="O17" s="12">
        <v>1</v>
      </c>
      <c r="P17" s="9">
        <v>1</v>
      </c>
      <c r="Q17" s="12">
        <v>1</v>
      </c>
      <c r="R17" s="9">
        <v>1</v>
      </c>
      <c r="S17" s="12">
        <v>1</v>
      </c>
      <c r="T17" s="9">
        <v>1</v>
      </c>
      <c r="U17" s="12">
        <v>1</v>
      </c>
      <c r="V17" s="9">
        <v>1</v>
      </c>
      <c r="W17" s="12">
        <v>1</v>
      </c>
      <c r="X17" s="9">
        <v>1</v>
      </c>
      <c r="Y17" s="12">
        <v>1</v>
      </c>
      <c r="Z17" s="9"/>
      <c r="AA17" s="12"/>
      <c r="AB17" s="9"/>
      <c r="AC17" s="12"/>
      <c r="AD17" s="9"/>
      <c r="AE17" s="12"/>
      <c r="AF17" s="9">
        <v>1</v>
      </c>
      <c r="AG17" s="12"/>
      <c r="AH17" s="9"/>
      <c r="AN17" s="1">
        <f t="shared" si="0"/>
        <v>1.6666666666666666E-2</v>
      </c>
      <c r="AO17" s="1">
        <f t="shared" si="1"/>
        <v>1.6666666666666666E-2</v>
      </c>
      <c r="AP17" s="1">
        <f t="shared" si="2"/>
        <v>1.7857142857142856E-2</v>
      </c>
      <c r="AQ17" s="1">
        <f t="shared" si="3"/>
        <v>1.6949152542372881E-2</v>
      </c>
      <c r="AR17" s="1">
        <f t="shared" si="4"/>
        <v>1.6949152542372881E-2</v>
      </c>
      <c r="AS17" s="1">
        <f t="shared" si="5"/>
        <v>1.7241379310344827E-2</v>
      </c>
      <c r="AT17" s="1">
        <f t="shared" si="6"/>
        <v>1.6666666666666666E-2</v>
      </c>
      <c r="AU17" s="1">
        <f t="shared" si="7"/>
        <v>1.8518518518518517E-2</v>
      </c>
      <c r="AV17" s="1">
        <f t="shared" si="8"/>
        <v>1.8181818181818181E-2</v>
      </c>
      <c r="AW17" s="1">
        <f t="shared" si="9"/>
        <v>2.1276595744680851E-2</v>
      </c>
      <c r="AX17" s="1">
        <f t="shared" si="10"/>
        <v>1.8181818181818181E-2</v>
      </c>
      <c r="AY17" s="1">
        <f t="shared" si="11"/>
        <v>1.8181818181818181E-2</v>
      </c>
      <c r="AZ17" s="1">
        <f t="shared" si="12"/>
        <v>1.8518518518518517E-2</v>
      </c>
      <c r="BA17" s="1">
        <f t="shared" si="13"/>
        <v>2.2222222222222223E-2</v>
      </c>
      <c r="BB17" s="1">
        <f t="shared" si="14"/>
        <v>1.9230769230769232E-2</v>
      </c>
      <c r="BC17" s="1">
        <f t="shared" si="15"/>
        <v>2.3255813953488372E-2</v>
      </c>
      <c r="BD17" s="1">
        <f t="shared" si="16"/>
        <v>2.564102564102564E-2</v>
      </c>
      <c r="BE17" s="1">
        <f t="shared" si="17"/>
        <v>2.2222222222222223E-2</v>
      </c>
      <c r="BF17" s="1">
        <f t="shared" si="18"/>
        <v>3.125E-2</v>
      </c>
      <c r="BG17" s="1">
        <f t="shared" si="19"/>
        <v>2.5000000000000001E-2</v>
      </c>
      <c r="BH17" s="1">
        <f t="shared" si="20"/>
        <v>3.7037037037037035E-2</v>
      </c>
      <c r="BI17" s="1">
        <f t="shared" si="21"/>
        <v>2.8571428571428571E-2</v>
      </c>
      <c r="BJ17" s="1">
        <f t="shared" si="22"/>
        <v>0</v>
      </c>
      <c r="BK17" s="1">
        <f t="shared" si="23"/>
        <v>0</v>
      </c>
      <c r="BL17" s="1">
        <f t="shared" si="24"/>
        <v>0</v>
      </c>
      <c r="BM17" s="1">
        <f t="shared" si="25"/>
        <v>0</v>
      </c>
      <c r="BN17" s="1">
        <f t="shared" si="26"/>
        <v>0</v>
      </c>
      <c r="BO17" s="1">
        <f t="shared" si="27"/>
        <v>0</v>
      </c>
      <c r="BP17" s="1">
        <f t="shared" si="28"/>
        <v>4.5454545454545456E-2</v>
      </c>
      <c r="BQ17" s="1">
        <f t="shared" si="29"/>
        <v>0</v>
      </c>
      <c r="BR17" s="1">
        <f t="shared" si="30"/>
        <v>0</v>
      </c>
    </row>
    <row r="18" spans="1:70" ht="14.25" customHeight="1" x14ac:dyDescent="0.3">
      <c r="A18" t="str">
        <v>MACHELON</v>
      </c>
      <c r="B18" s="57" t="str">
        <v>PAUL</v>
      </c>
      <c r="C18" s="3">
        <f t="shared" si="31"/>
        <v>397.99939642056216</v>
      </c>
      <c r="D18" s="10">
        <v>1</v>
      </c>
      <c r="E18" s="59">
        <v>1</v>
      </c>
      <c r="F18" s="10">
        <v>1</v>
      </c>
      <c r="G18" s="59">
        <v>1</v>
      </c>
      <c r="H18" s="10">
        <v>1</v>
      </c>
      <c r="I18" s="59">
        <v>1</v>
      </c>
      <c r="J18" s="10">
        <v>1</v>
      </c>
      <c r="K18" s="59">
        <v>1</v>
      </c>
      <c r="L18" s="10">
        <v>1</v>
      </c>
      <c r="M18" s="59">
        <v>1</v>
      </c>
      <c r="N18" s="10">
        <v>1</v>
      </c>
      <c r="O18" s="59">
        <v>1</v>
      </c>
      <c r="P18" s="10">
        <v>1</v>
      </c>
      <c r="Q18" s="59">
        <v>1</v>
      </c>
      <c r="R18" s="10">
        <v>1</v>
      </c>
      <c r="S18" s="59">
        <v>1</v>
      </c>
      <c r="T18" s="10">
        <v>1</v>
      </c>
      <c r="U18" s="59">
        <v>1</v>
      </c>
      <c r="V18" s="10"/>
      <c r="W18" s="56">
        <v>1</v>
      </c>
      <c r="X18" s="10"/>
      <c r="Y18" s="56">
        <v>1</v>
      </c>
      <c r="Z18" s="10"/>
      <c r="AA18" s="56"/>
      <c r="AB18" s="10"/>
      <c r="AC18" s="56"/>
      <c r="AD18" s="10"/>
      <c r="AE18" s="56"/>
      <c r="AF18" s="10"/>
      <c r="AG18" s="56"/>
      <c r="AH18" s="10"/>
      <c r="AI18" s="11"/>
      <c r="AJ18" s="11"/>
      <c r="AK18" s="11"/>
      <c r="AL18" s="11"/>
      <c r="AM18" s="11"/>
      <c r="AN18" s="11">
        <f t="shared" si="0"/>
        <v>1.6666666666666666E-2</v>
      </c>
      <c r="AO18" s="11">
        <f t="shared" si="1"/>
        <v>1.6666666666666666E-2</v>
      </c>
      <c r="AP18" s="11">
        <f t="shared" si="2"/>
        <v>1.7857142857142856E-2</v>
      </c>
      <c r="AQ18" s="11">
        <f t="shared" si="3"/>
        <v>1.6949152542372881E-2</v>
      </c>
      <c r="AR18" s="11">
        <f t="shared" si="4"/>
        <v>1.6949152542372881E-2</v>
      </c>
      <c r="AS18" s="11">
        <f t="shared" si="5"/>
        <v>1.7241379310344827E-2</v>
      </c>
      <c r="AT18" s="11">
        <f t="shared" si="6"/>
        <v>1.6666666666666666E-2</v>
      </c>
      <c r="AU18" s="11">
        <f t="shared" si="7"/>
        <v>1.8518518518518517E-2</v>
      </c>
      <c r="AV18" s="11">
        <f t="shared" si="8"/>
        <v>1.8181818181818181E-2</v>
      </c>
      <c r="AW18" s="11">
        <f t="shared" si="9"/>
        <v>2.1276595744680851E-2</v>
      </c>
      <c r="AX18" s="11">
        <f t="shared" si="10"/>
        <v>1.8181818181818181E-2</v>
      </c>
      <c r="AY18" s="11">
        <f t="shared" si="11"/>
        <v>1.8181818181818181E-2</v>
      </c>
      <c r="AZ18" s="11">
        <f t="shared" si="12"/>
        <v>1.8518518518518517E-2</v>
      </c>
      <c r="BA18" s="11">
        <f t="shared" si="13"/>
        <v>2.2222222222222223E-2</v>
      </c>
      <c r="BB18" s="11">
        <f t="shared" si="14"/>
        <v>1.9230769230769232E-2</v>
      </c>
      <c r="BC18" s="11">
        <f t="shared" si="15"/>
        <v>2.3255813953488372E-2</v>
      </c>
      <c r="BD18" s="11">
        <f t="shared" si="16"/>
        <v>2.564102564102564E-2</v>
      </c>
      <c r="BE18" s="11">
        <f t="shared" si="17"/>
        <v>2.2222222222222223E-2</v>
      </c>
      <c r="BF18" s="11">
        <f t="shared" si="18"/>
        <v>0</v>
      </c>
      <c r="BG18" s="11">
        <f t="shared" si="19"/>
        <v>2.5000000000000001E-2</v>
      </c>
      <c r="BH18" s="11">
        <f t="shared" si="20"/>
        <v>0</v>
      </c>
      <c r="BI18" s="11">
        <f t="shared" si="21"/>
        <v>2.8571428571428571E-2</v>
      </c>
      <c r="BJ18" s="11">
        <f t="shared" si="22"/>
        <v>0</v>
      </c>
      <c r="BK18" s="11">
        <f t="shared" si="23"/>
        <v>0</v>
      </c>
      <c r="BL18" s="11">
        <f t="shared" si="24"/>
        <v>0</v>
      </c>
      <c r="BM18" s="11">
        <f t="shared" si="25"/>
        <v>0</v>
      </c>
      <c r="BN18" s="11">
        <f t="shared" si="26"/>
        <v>0</v>
      </c>
      <c r="BO18" s="11">
        <f t="shared" si="27"/>
        <v>0</v>
      </c>
      <c r="BP18" s="11">
        <f t="shared" si="28"/>
        <v>0</v>
      </c>
      <c r="BQ18" s="11">
        <f t="shared" si="29"/>
        <v>0</v>
      </c>
      <c r="BR18" s="11">
        <f t="shared" si="30"/>
        <v>0</v>
      </c>
    </row>
    <row r="19" spans="1:70" ht="14.25" customHeight="1" x14ac:dyDescent="0.3">
      <c r="A19" t="str">
        <v>Petit</v>
      </c>
      <c r="B19" s="57" t="str">
        <v>Hugo</v>
      </c>
      <c r="C19" s="3">
        <f t="shared" si="31"/>
        <v>318.78694220810786</v>
      </c>
      <c r="D19" s="9">
        <v>1</v>
      </c>
      <c r="E19" s="9">
        <v>1</v>
      </c>
      <c r="F19" s="9">
        <v>1</v>
      </c>
      <c r="G19" s="9">
        <v>1</v>
      </c>
      <c r="H19" s="9">
        <v>1</v>
      </c>
      <c r="I19" s="9">
        <v>1</v>
      </c>
      <c r="J19" s="9">
        <v>1</v>
      </c>
      <c r="K19" s="9">
        <v>1</v>
      </c>
      <c r="L19" s="9">
        <v>1</v>
      </c>
      <c r="M19" s="9">
        <v>1</v>
      </c>
      <c r="N19" s="9">
        <v>1</v>
      </c>
      <c r="O19" s="9">
        <v>1</v>
      </c>
      <c r="P19" s="9">
        <v>1</v>
      </c>
      <c r="Q19" s="9">
        <v>1</v>
      </c>
      <c r="R19" s="9">
        <v>1</v>
      </c>
      <c r="S19" s="9">
        <v>1</v>
      </c>
      <c r="T19" s="9"/>
      <c r="U19" s="12">
        <v>1</v>
      </c>
      <c r="V19" s="9"/>
      <c r="W19" s="12"/>
      <c r="X19" s="9"/>
      <c r="Y19" s="12"/>
      <c r="Z19" s="9"/>
      <c r="AA19" s="12"/>
      <c r="AB19" s="9"/>
      <c r="AC19" s="12"/>
      <c r="AD19" s="9"/>
      <c r="AE19" s="12"/>
      <c r="AF19" s="9"/>
      <c r="AG19" s="12"/>
      <c r="AH19" s="9"/>
      <c r="AN19" s="1">
        <f t="shared" si="0"/>
        <v>1.6666666666666666E-2</v>
      </c>
      <c r="AO19" s="1">
        <f t="shared" si="1"/>
        <v>1.6666666666666666E-2</v>
      </c>
      <c r="AP19" s="1">
        <f t="shared" si="2"/>
        <v>1.7857142857142856E-2</v>
      </c>
      <c r="AQ19" s="1">
        <f t="shared" si="3"/>
        <v>1.6949152542372881E-2</v>
      </c>
      <c r="AR19" s="1">
        <f t="shared" si="4"/>
        <v>1.6949152542372881E-2</v>
      </c>
      <c r="AS19" s="1">
        <f t="shared" si="5"/>
        <v>1.7241379310344827E-2</v>
      </c>
      <c r="AT19" s="1">
        <f t="shared" si="6"/>
        <v>1.6666666666666666E-2</v>
      </c>
      <c r="AU19" s="1">
        <f t="shared" si="7"/>
        <v>1.8518518518518517E-2</v>
      </c>
      <c r="AV19" s="1">
        <f t="shared" si="8"/>
        <v>1.8181818181818181E-2</v>
      </c>
      <c r="AW19" s="1">
        <f t="shared" si="9"/>
        <v>2.1276595744680851E-2</v>
      </c>
      <c r="AX19" s="1">
        <f t="shared" si="10"/>
        <v>1.8181818181818181E-2</v>
      </c>
      <c r="AY19" s="1">
        <f t="shared" si="11"/>
        <v>1.8181818181818181E-2</v>
      </c>
      <c r="AZ19" s="1">
        <f t="shared" si="12"/>
        <v>1.8518518518518517E-2</v>
      </c>
      <c r="BA19" s="1">
        <f t="shared" si="13"/>
        <v>2.2222222222222223E-2</v>
      </c>
      <c r="BB19" s="1">
        <f t="shared" si="14"/>
        <v>1.9230769230769232E-2</v>
      </c>
      <c r="BC19" s="1">
        <f t="shared" si="15"/>
        <v>2.3255813953488372E-2</v>
      </c>
      <c r="BD19" s="1">
        <f t="shared" si="16"/>
        <v>0</v>
      </c>
      <c r="BE19" s="1">
        <f t="shared" si="17"/>
        <v>2.2222222222222223E-2</v>
      </c>
      <c r="BF19" s="1">
        <f t="shared" si="18"/>
        <v>0</v>
      </c>
      <c r="BG19" s="1">
        <f t="shared" si="19"/>
        <v>0</v>
      </c>
      <c r="BH19" s="1">
        <f t="shared" si="20"/>
        <v>0</v>
      </c>
      <c r="BI19" s="1">
        <f t="shared" si="21"/>
        <v>0</v>
      </c>
      <c r="BJ19" s="1">
        <f t="shared" si="22"/>
        <v>0</v>
      </c>
      <c r="BK19" s="1">
        <f t="shared" si="23"/>
        <v>0</v>
      </c>
      <c r="BL19" s="1">
        <f t="shared" si="24"/>
        <v>0</v>
      </c>
      <c r="BM19" s="1">
        <f t="shared" si="25"/>
        <v>0</v>
      </c>
      <c r="BN19" s="1">
        <f t="shared" si="26"/>
        <v>0</v>
      </c>
      <c r="BO19" s="1">
        <f t="shared" si="27"/>
        <v>0</v>
      </c>
      <c r="BP19" s="1">
        <f t="shared" si="28"/>
        <v>0</v>
      </c>
      <c r="BQ19" s="1">
        <f t="shared" si="29"/>
        <v>0</v>
      </c>
      <c r="BR19" s="1">
        <f t="shared" si="30"/>
        <v>0</v>
      </c>
    </row>
    <row r="20" spans="1:70" ht="14.25" customHeight="1" x14ac:dyDescent="0.3">
      <c r="A20" t="str">
        <v>COMPANS</v>
      </c>
      <c r="B20" s="57" t="str">
        <v>MARIUS</v>
      </c>
      <c r="C20" s="3">
        <f t="shared" si="31"/>
        <v>539.31450832390942</v>
      </c>
      <c r="D20" s="10">
        <v>1</v>
      </c>
      <c r="E20" s="56">
        <v>1</v>
      </c>
      <c r="F20" s="10">
        <v>1</v>
      </c>
      <c r="G20" s="56">
        <v>1</v>
      </c>
      <c r="H20" s="10">
        <v>1</v>
      </c>
      <c r="I20" s="56">
        <v>1</v>
      </c>
      <c r="J20" s="10">
        <v>1</v>
      </c>
      <c r="K20" s="56">
        <v>1</v>
      </c>
      <c r="L20" s="10">
        <v>1</v>
      </c>
      <c r="M20" s="56">
        <v>1</v>
      </c>
      <c r="N20" s="10">
        <v>1</v>
      </c>
      <c r="O20" s="56">
        <v>1</v>
      </c>
      <c r="P20" s="10">
        <v>1</v>
      </c>
      <c r="Q20" s="56">
        <v>1</v>
      </c>
      <c r="R20" s="10">
        <v>1</v>
      </c>
      <c r="S20" s="56">
        <v>1</v>
      </c>
      <c r="T20" s="10">
        <v>1</v>
      </c>
      <c r="U20" s="56">
        <v>1</v>
      </c>
      <c r="V20" s="10"/>
      <c r="W20" s="56">
        <v>1</v>
      </c>
      <c r="X20" s="10">
        <v>1</v>
      </c>
      <c r="Y20" s="56">
        <v>1</v>
      </c>
      <c r="Z20" s="10"/>
      <c r="AA20" s="56"/>
      <c r="AB20" s="10"/>
      <c r="AC20" s="56"/>
      <c r="AD20" s="10">
        <v>1</v>
      </c>
      <c r="AE20" s="56"/>
      <c r="AF20" s="10">
        <v>1</v>
      </c>
      <c r="AG20" s="56"/>
      <c r="AH20" s="10"/>
      <c r="AI20" s="11"/>
      <c r="AJ20" s="11"/>
      <c r="AK20" s="11"/>
      <c r="AL20" s="11"/>
      <c r="AM20" s="11"/>
      <c r="AN20" s="11">
        <f t="shared" si="0"/>
        <v>1.6666666666666666E-2</v>
      </c>
      <c r="AO20" s="11">
        <f t="shared" si="1"/>
        <v>1.6666666666666666E-2</v>
      </c>
      <c r="AP20" s="11">
        <f t="shared" si="2"/>
        <v>1.7857142857142856E-2</v>
      </c>
      <c r="AQ20" s="11">
        <f t="shared" si="3"/>
        <v>1.6949152542372881E-2</v>
      </c>
      <c r="AR20" s="11">
        <f t="shared" si="4"/>
        <v>1.6949152542372881E-2</v>
      </c>
      <c r="AS20" s="11">
        <f t="shared" si="5"/>
        <v>1.7241379310344827E-2</v>
      </c>
      <c r="AT20" s="11">
        <f t="shared" si="6"/>
        <v>1.6666666666666666E-2</v>
      </c>
      <c r="AU20" s="11">
        <f t="shared" si="7"/>
        <v>1.8518518518518517E-2</v>
      </c>
      <c r="AV20" s="11">
        <f t="shared" si="8"/>
        <v>1.8181818181818181E-2</v>
      </c>
      <c r="AW20" s="11">
        <f t="shared" si="9"/>
        <v>2.1276595744680851E-2</v>
      </c>
      <c r="AX20" s="11">
        <f t="shared" si="10"/>
        <v>1.8181818181818181E-2</v>
      </c>
      <c r="AY20" s="11">
        <f t="shared" si="11"/>
        <v>1.8181818181818181E-2</v>
      </c>
      <c r="AZ20" s="11">
        <f t="shared" si="12"/>
        <v>1.8518518518518517E-2</v>
      </c>
      <c r="BA20" s="11">
        <f t="shared" si="13"/>
        <v>2.2222222222222223E-2</v>
      </c>
      <c r="BB20" s="11">
        <f t="shared" si="14"/>
        <v>1.9230769230769232E-2</v>
      </c>
      <c r="BC20" s="11">
        <f t="shared" si="15"/>
        <v>2.3255813953488372E-2</v>
      </c>
      <c r="BD20" s="11">
        <f t="shared" si="16"/>
        <v>2.564102564102564E-2</v>
      </c>
      <c r="BE20" s="11">
        <f t="shared" si="17"/>
        <v>2.2222222222222223E-2</v>
      </c>
      <c r="BF20" s="11">
        <f t="shared" si="18"/>
        <v>0</v>
      </c>
      <c r="BG20" s="11">
        <f t="shared" si="19"/>
        <v>2.5000000000000001E-2</v>
      </c>
      <c r="BH20" s="11">
        <f t="shared" si="20"/>
        <v>3.7037037037037035E-2</v>
      </c>
      <c r="BI20" s="11">
        <f t="shared" si="21"/>
        <v>2.8571428571428571E-2</v>
      </c>
      <c r="BJ20" s="11">
        <f t="shared" si="22"/>
        <v>0</v>
      </c>
      <c r="BK20" s="11">
        <f t="shared" si="23"/>
        <v>0</v>
      </c>
      <c r="BL20" s="11">
        <f t="shared" si="24"/>
        <v>0</v>
      </c>
      <c r="BM20" s="11">
        <f t="shared" si="25"/>
        <v>0</v>
      </c>
      <c r="BN20" s="11">
        <f t="shared" si="26"/>
        <v>5.8823529411764705E-2</v>
      </c>
      <c r="BO20" s="11">
        <f t="shared" si="27"/>
        <v>0</v>
      </c>
      <c r="BP20" s="11">
        <f t="shared" si="28"/>
        <v>4.5454545454545456E-2</v>
      </c>
      <c r="BQ20" s="11">
        <f t="shared" si="29"/>
        <v>0</v>
      </c>
      <c r="BR20" s="11">
        <f t="shared" si="30"/>
        <v>0</v>
      </c>
    </row>
    <row r="21" spans="1:70" ht="14.25" customHeight="1" x14ac:dyDescent="0.3">
      <c r="A21" t="str">
        <v>DUFRESNE</v>
      </c>
      <c r="B21" s="57" t="str">
        <v>EMILIEN</v>
      </c>
      <c r="C21" s="3">
        <f t="shared" si="31"/>
        <v>384.24278266394839</v>
      </c>
      <c r="D21" s="9">
        <v>1</v>
      </c>
      <c r="E21" s="9">
        <v>1</v>
      </c>
      <c r="F21" s="9">
        <v>1</v>
      </c>
      <c r="G21" s="9">
        <v>1</v>
      </c>
      <c r="H21" s="9">
        <v>1</v>
      </c>
      <c r="I21" s="9">
        <v>1</v>
      </c>
      <c r="J21" s="9">
        <v>1</v>
      </c>
      <c r="K21" s="9">
        <v>1</v>
      </c>
      <c r="L21" s="9">
        <v>1</v>
      </c>
      <c r="M21" s="9">
        <v>1</v>
      </c>
      <c r="N21" s="9">
        <v>1</v>
      </c>
      <c r="O21" s="9">
        <v>1</v>
      </c>
      <c r="P21" s="9">
        <v>1</v>
      </c>
      <c r="Q21" s="12"/>
      <c r="R21" s="9">
        <v>1</v>
      </c>
      <c r="S21" s="9">
        <v>1</v>
      </c>
      <c r="T21" s="9">
        <v>1</v>
      </c>
      <c r="U21" s="9">
        <v>1</v>
      </c>
      <c r="V21" s="9"/>
      <c r="W21" s="12">
        <v>1</v>
      </c>
      <c r="X21" s="9">
        <v>1</v>
      </c>
      <c r="Y21" s="12"/>
      <c r="Z21" s="9"/>
      <c r="AA21" s="12"/>
      <c r="AB21" s="9"/>
      <c r="AC21" s="12"/>
      <c r="AD21" s="9"/>
      <c r="AE21" s="12"/>
      <c r="AF21" s="9"/>
      <c r="AG21" s="12"/>
      <c r="AH21" s="9"/>
      <c r="AN21" s="1">
        <f t="shared" si="0"/>
        <v>1.6666666666666666E-2</v>
      </c>
      <c r="AO21" s="1">
        <f t="shared" si="1"/>
        <v>1.6666666666666666E-2</v>
      </c>
      <c r="AP21" s="1">
        <f t="shared" si="2"/>
        <v>1.7857142857142856E-2</v>
      </c>
      <c r="AQ21" s="1">
        <f t="shared" si="3"/>
        <v>1.6949152542372881E-2</v>
      </c>
      <c r="AR21" s="1">
        <f t="shared" si="4"/>
        <v>1.6949152542372881E-2</v>
      </c>
      <c r="AS21" s="1">
        <f t="shared" si="5"/>
        <v>1.7241379310344827E-2</v>
      </c>
      <c r="AT21" s="1">
        <f t="shared" si="6"/>
        <v>1.6666666666666666E-2</v>
      </c>
      <c r="AU21" s="1">
        <f t="shared" si="7"/>
        <v>1.8518518518518517E-2</v>
      </c>
      <c r="AV21" s="1">
        <f t="shared" si="8"/>
        <v>1.8181818181818181E-2</v>
      </c>
      <c r="AW21" s="1">
        <f t="shared" si="9"/>
        <v>2.1276595744680851E-2</v>
      </c>
      <c r="AX21" s="1">
        <f t="shared" si="10"/>
        <v>1.8181818181818181E-2</v>
      </c>
      <c r="AY21" s="1">
        <f t="shared" si="11"/>
        <v>1.8181818181818181E-2</v>
      </c>
      <c r="AZ21" s="1">
        <f t="shared" si="12"/>
        <v>1.8518518518518517E-2</v>
      </c>
      <c r="BA21" s="1">
        <f t="shared" si="13"/>
        <v>0</v>
      </c>
      <c r="BB21" s="1">
        <f t="shared" si="14"/>
        <v>1.9230769230769232E-2</v>
      </c>
      <c r="BC21" s="1">
        <f t="shared" si="15"/>
        <v>2.3255813953488372E-2</v>
      </c>
      <c r="BD21" s="1">
        <f t="shared" si="16"/>
        <v>2.564102564102564E-2</v>
      </c>
      <c r="BE21" s="1">
        <f t="shared" si="17"/>
        <v>2.2222222222222223E-2</v>
      </c>
      <c r="BF21" s="1">
        <f t="shared" si="18"/>
        <v>0</v>
      </c>
      <c r="BG21" s="1">
        <f t="shared" si="19"/>
        <v>2.5000000000000001E-2</v>
      </c>
      <c r="BH21" s="1">
        <f t="shared" si="20"/>
        <v>3.7037037037037035E-2</v>
      </c>
      <c r="BI21" s="1">
        <f t="shared" si="21"/>
        <v>0</v>
      </c>
      <c r="BJ21" s="1">
        <f t="shared" si="22"/>
        <v>0</v>
      </c>
      <c r="BK21" s="1">
        <f t="shared" si="23"/>
        <v>0</v>
      </c>
      <c r="BL21" s="1">
        <f t="shared" si="24"/>
        <v>0</v>
      </c>
      <c r="BM21" s="1">
        <f t="shared" si="25"/>
        <v>0</v>
      </c>
      <c r="BN21" s="1">
        <f t="shared" si="26"/>
        <v>0</v>
      </c>
      <c r="BO21" s="1">
        <f t="shared" si="27"/>
        <v>0</v>
      </c>
      <c r="BP21" s="1">
        <f t="shared" si="28"/>
        <v>0</v>
      </c>
      <c r="BQ21" s="1">
        <f t="shared" si="29"/>
        <v>0</v>
      </c>
      <c r="BR21" s="1">
        <f t="shared" si="30"/>
        <v>0</v>
      </c>
    </row>
    <row r="22" spans="1:70" ht="14.25" customHeight="1" x14ac:dyDescent="0.3">
      <c r="A22" t="str">
        <v xml:space="preserve">MILANESI </v>
      </c>
      <c r="B22" s="57" t="str">
        <v>MACEO</v>
      </c>
      <c r="C22" s="3">
        <f t="shared" si="31"/>
        <v>462.35753952372028</v>
      </c>
      <c r="D22" s="10">
        <v>1</v>
      </c>
      <c r="E22" s="56">
        <v>1</v>
      </c>
      <c r="F22" s="10"/>
      <c r="G22" s="56"/>
      <c r="H22" s="10">
        <v>1</v>
      </c>
      <c r="I22" s="56">
        <v>1</v>
      </c>
      <c r="J22" s="10">
        <v>1</v>
      </c>
      <c r="K22" s="56"/>
      <c r="L22" s="10"/>
      <c r="M22" s="56">
        <v>1</v>
      </c>
      <c r="N22" s="10">
        <v>1</v>
      </c>
      <c r="O22" s="56"/>
      <c r="P22" s="10"/>
      <c r="Q22" s="56">
        <v>1</v>
      </c>
      <c r="R22" s="10">
        <v>1</v>
      </c>
      <c r="S22" s="56">
        <v>1</v>
      </c>
      <c r="T22" s="10">
        <v>1</v>
      </c>
      <c r="U22" s="56">
        <v>1</v>
      </c>
      <c r="V22" s="10">
        <v>1</v>
      </c>
      <c r="W22" s="56">
        <v>1</v>
      </c>
      <c r="X22" s="10">
        <v>1</v>
      </c>
      <c r="Y22" s="56">
        <v>1</v>
      </c>
      <c r="Z22" s="10">
        <v>1</v>
      </c>
      <c r="AA22" s="56"/>
      <c r="AB22" s="10"/>
      <c r="AC22" s="56"/>
      <c r="AD22" s="10"/>
      <c r="AE22" s="56"/>
      <c r="AF22" s="10">
        <v>1</v>
      </c>
      <c r="AG22" s="56"/>
      <c r="AH22" s="10"/>
      <c r="AI22" s="11"/>
      <c r="AJ22" s="11"/>
      <c r="AK22" s="11"/>
      <c r="AL22" s="11"/>
      <c r="AM22" s="11"/>
      <c r="AN22" s="11">
        <f t="shared" si="0"/>
        <v>1.6666666666666666E-2</v>
      </c>
      <c r="AO22" s="11">
        <f t="shared" si="1"/>
        <v>1.6666666666666666E-2</v>
      </c>
      <c r="AP22" s="11">
        <f t="shared" si="2"/>
        <v>0</v>
      </c>
      <c r="AQ22" s="11">
        <f t="shared" si="3"/>
        <v>0</v>
      </c>
      <c r="AR22" s="11">
        <f t="shared" si="4"/>
        <v>1.6949152542372881E-2</v>
      </c>
      <c r="AS22" s="11">
        <f t="shared" si="5"/>
        <v>1.7241379310344827E-2</v>
      </c>
      <c r="AT22" s="11">
        <f t="shared" si="6"/>
        <v>1.6666666666666666E-2</v>
      </c>
      <c r="AU22" s="11">
        <f t="shared" si="7"/>
        <v>0</v>
      </c>
      <c r="AV22" s="11">
        <f t="shared" si="8"/>
        <v>0</v>
      </c>
      <c r="AW22" s="11">
        <f t="shared" si="9"/>
        <v>2.1276595744680851E-2</v>
      </c>
      <c r="AX22" s="11">
        <f t="shared" si="10"/>
        <v>1.8181818181818181E-2</v>
      </c>
      <c r="AY22" s="11">
        <f t="shared" si="11"/>
        <v>0</v>
      </c>
      <c r="AZ22" s="11">
        <f t="shared" si="12"/>
        <v>0</v>
      </c>
      <c r="BA22" s="11">
        <f t="shared" si="13"/>
        <v>2.2222222222222223E-2</v>
      </c>
      <c r="BB22" s="11">
        <f t="shared" si="14"/>
        <v>1.9230769230769232E-2</v>
      </c>
      <c r="BC22" s="11">
        <f t="shared" si="15"/>
        <v>2.3255813953488372E-2</v>
      </c>
      <c r="BD22" s="11">
        <f t="shared" si="16"/>
        <v>2.564102564102564E-2</v>
      </c>
      <c r="BE22" s="11">
        <f t="shared" si="17"/>
        <v>2.2222222222222223E-2</v>
      </c>
      <c r="BF22" s="11">
        <f t="shared" si="18"/>
        <v>3.125E-2</v>
      </c>
      <c r="BG22" s="11">
        <f t="shared" si="19"/>
        <v>2.5000000000000001E-2</v>
      </c>
      <c r="BH22" s="11">
        <f t="shared" si="20"/>
        <v>3.7037037037037035E-2</v>
      </c>
      <c r="BI22" s="11">
        <f t="shared" si="21"/>
        <v>2.8571428571428571E-2</v>
      </c>
      <c r="BJ22" s="11">
        <f t="shared" si="22"/>
        <v>5.8823529411764705E-2</v>
      </c>
      <c r="BK22" s="11">
        <f t="shared" si="23"/>
        <v>0</v>
      </c>
      <c r="BL22" s="11">
        <f t="shared" si="24"/>
        <v>0</v>
      </c>
      <c r="BM22" s="11">
        <f t="shared" si="25"/>
        <v>0</v>
      </c>
      <c r="BN22" s="11">
        <f t="shared" si="26"/>
        <v>0</v>
      </c>
      <c r="BO22" s="11">
        <f t="shared" si="27"/>
        <v>0</v>
      </c>
      <c r="BP22" s="11">
        <f t="shared" si="28"/>
        <v>4.5454545454545456E-2</v>
      </c>
      <c r="BQ22" s="11">
        <f t="shared" si="29"/>
        <v>0</v>
      </c>
      <c r="BR22" s="11">
        <f t="shared" si="30"/>
        <v>0</v>
      </c>
    </row>
    <row r="23" spans="1:70" ht="14.25" customHeight="1" x14ac:dyDescent="0.3">
      <c r="A23" t="str">
        <v xml:space="preserve">TOURNIER </v>
      </c>
      <c r="B23" s="57" t="str">
        <v>NOAH</v>
      </c>
      <c r="C23" s="3">
        <f t="shared" si="31"/>
        <v>299.98352340468915</v>
      </c>
      <c r="D23" s="9">
        <v>1</v>
      </c>
      <c r="E23" s="12">
        <v>1</v>
      </c>
      <c r="F23" s="9">
        <v>1</v>
      </c>
      <c r="G23" s="12">
        <v>1</v>
      </c>
      <c r="H23" s="9">
        <v>1</v>
      </c>
      <c r="I23" s="12">
        <v>1</v>
      </c>
      <c r="J23" s="9">
        <v>1</v>
      </c>
      <c r="K23" s="12">
        <v>1</v>
      </c>
      <c r="L23" s="9">
        <v>1</v>
      </c>
      <c r="M23" s="12">
        <v>1</v>
      </c>
      <c r="N23" s="9">
        <v>1</v>
      </c>
      <c r="O23" s="12">
        <v>1</v>
      </c>
      <c r="P23" s="9">
        <v>1</v>
      </c>
      <c r="Q23" s="12"/>
      <c r="R23" s="9">
        <v>1</v>
      </c>
      <c r="S23" s="12">
        <v>1</v>
      </c>
      <c r="T23" s="9">
        <v>1</v>
      </c>
      <c r="U23" s="12"/>
      <c r="V23" s="9"/>
      <c r="W23" s="12"/>
      <c r="X23" s="9"/>
      <c r="Y23" s="12"/>
      <c r="Z23" s="9"/>
      <c r="AA23" s="12"/>
      <c r="AB23" s="9"/>
      <c r="AC23" s="12"/>
      <c r="AD23" s="9"/>
      <c r="AE23" s="12"/>
      <c r="AF23" s="9"/>
      <c r="AG23" s="12"/>
      <c r="AH23" s="9"/>
      <c r="AN23" s="1">
        <f t="shared" si="0"/>
        <v>1.6666666666666666E-2</v>
      </c>
      <c r="AO23" s="1">
        <f t="shared" si="1"/>
        <v>1.6666666666666666E-2</v>
      </c>
      <c r="AP23" s="1">
        <f t="shared" si="2"/>
        <v>1.7857142857142856E-2</v>
      </c>
      <c r="AQ23" s="1">
        <f t="shared" si="3"/>
        <v>1.6949152542372881E-2</v>
      </c>
      <c r="AR23" s="1">
        <f t="shared" si="4"/>
        <v>1.6949152542372881E-2</v>
      </c>
      <c r="AS23" s="1">
        <f t="shared" si="5"/>
        <v>1.7241379310344827E-2</v>
      </c>
      <c r="AT23" s="1">
        <f t="shared" si="6"/>
        <v>1.6666666666666666E-2</v>
      </c>
      <c r="AU23" s="1">
        <f t="shared" si="7"/>
        <v>1.8518518518518517E-2</v>
      </c>
      <c r="AV23" s="1">
        <f t="shared" si="8"/>
        <v>1.8181818181818181E-2</v>
      </c>
      <c r="AW23" s="1">
        <f t="shared" si="9"/>
        <v>2.1276595744680851E-2</v>
      </c>
      <c r="AX23" s="1">
        <f t="shared" si="10"/>
        <v>1.8181818181818181E-2</v>
      </c>
      <c r="AY23" s="1">
        <f t="shared" si="11"/>
        <v>1.8181818181818181E-2</v>
      </c>
      <c r="AZ23" s="1">
        <f t="shared" si="12"/>
        <v>1.8518518518518517E-2</v>
      </c>
      <c r="BA23" s="1">
        <f t="shared" si="13"/>
        <v>0</v>
      </c>
      <c r="BB23" s="1">
        <f t="shared" si="14"/>
        <v>1.9230769230769232E-2</v>
      </c>
      <c r="BC23" s="1">
        <f t="shared" si="15"/>
        <v>2.3255813953488372E-2</v>
      </c>
      <c r="BD23" s="1">
        <f t="shared" si="16"/>
        <v>2.564102564102564E-2</v>
      </c>
      <c r="BE23" s="1">
        <f t="shared" si="17"/>
        <v>0</v>
      </c>
      <c r="BF23" s="1">
        <f t="shared" si="18"/>
        <v>0</v>
      </c>
      <c r="BG23" s="1">
        <f t="shared" si="19"/>
        <v>0</v>
      </c>
      <c r="BH23" s="1">
        <f t="shared" si="20"/>
        <v>0</v>
      </c>
      <c r="BI23" s="1">
        <f t="shared" si="21"/>
        <v>0</v>
      </c>
      <c r="BJ23" s="1">
        <f t="shared" si="22"/>
        <v>0</v>
      </c>
      <c r="BK23" s="1">
        <f t="shared" si="23"/>
        <v>0</v>
      </c>
      <c r="BL23" s="1">
        <f t="shared" si="24"/>
        <v>0</v>
      </c>
      <c r="BM23" s="1">
        <f t="shared" si="25"/>
        <v>0</v>
      </c>
      <c r="BN23" s="1">
        <f t="shared" si="26"/>
        <v>0</v>
      </c>
      <c r="BO23" s="1">
        <f t="shared" si="27"/>
        <v>0</v>
      </c>
      <c r="BP23" s="1">
        <f t="shared" si="28"/>
        <v>0</v>
      </c>
      <c r="BQ23" s="1">
        <f t="shared" si="29"/>
        <v>0</v>
      </c>
      <c r="BR23" s="1">
        <f t="shared" si="30"/>
        <v>0</v>
      </c>
    </row>
    <row r="24" spans="1:70" ht="14.25" customHeight="1" x14ac:dyDescent="0.3">
      <c r="A24" t="str">
        <v>BLAISE</v>
      </c>
      <c r="B24" s="57" t="str">
        <v>GAETAN</v>
      </c>
      <c r="C24" s="3">
        <f t="shared" si="31"/>
        <v>210.57931883472503</v>
      </c>
      <c r="D24" s="10">
        <v>1</v>
      </c>
      <c r="E24" s="59">
        <v>1</v>
      </c>
      <c r="F24" s="10">
        <v>1</v>
      </c>
      <c r="G24" s="59">
        <v>1</v>
      </c>
      <c r="H24" s="10">
        <v>1</v>
      </c>
      <c r="I24" s="59">
        <v>1</v>
      </c>
      <c r="J24" s="10">
        <v>1</v>
      </c>
      <c r="K24" s="59">
        <v>1</v>
      </c>
      <c r="L24" s="10">
        <v>1</v>
      </c>
      <c r="M24" s="56"/>
      <c r="N24" s="10">
        <v>1</v>
      </c>
      <c r="O24" s="56">
        <v>1</v>
      </c>
      <c r="P24" s="10">
        <v>1</v>
      </c>
      <c r="Q24" s="56"/>
      <c r="R24" s="10"/>
      <c r="S24" s="56"/>
      <c r="T24" s="10"/>
      <c r="U24" s="56"/>
      <c r="V24" s="10"/>
      <c r="W24" s="56"/>
      <c r="X24" s="10"/>
      <c r="Y24" s="56"/>
      <c r="Z24" s="10"/>
      <c r="AA24" s="56"/>
      <c r="AB24" s="10"/>
      <c r="AC24" s="56"/>
      <c r="AD24" s="10"/>
      <c r="AE24" s="56"/>
      <c r="AF24" s="10"/>
      <c r="AG24" s="56"/>
      <c r="AH24" s="10"/>
      <c r="AI24" s="11"/>
      <c r="AJ24" s="11"/>
      <c r="AK24" s="11"/>
      <c r="AL24" s="11"/>
      <c r="AM24" s="11"/>
      <c r="AN24" s="11">
        <f t="shared" si="0"/>
        <v>1.6666666666666666E-2</v>
      </c>
      <c r="AO24" s="11">
        <f t="shared" si="1"/>
        <v>1.6666666666666666E-2</v>
      </c>
      <c r="AP24" s="11">
        <f t="shared" si="2"/>
        <v>1.7857142857142856E-2</v>
      </c>
      <c r="AQ24" s="11">
        <f t="shared" si="3"/>
        <v>1.6949152542372881E-2</v>
      </c>
      <c r="AR24" s="11">
        <f t="shared" si="4"/>
        <v>1.6949152542372881E-2</v>
      </c>
      <c r="AS24" s="11">
        <f t="shared" si="5"/>
        <v>1.7241379310344827E-2</v>
      </c>
      <c r="AT24" s="11">
        <f t="shared" si="6"/>
        <v>1.6666666666666666E-2</v>
      </c>
      <c r="AU24" s="11">
        <f t="shared" si="7"/>
        <v>1.8518518518518517E-2</v>
      </c>
      <c r="AV24" s="11">
        <f t="shared" si="8"/>
        <v>1.8181818181818181E-2</v>
      </c>
      <c r="AW24" s="11">
        <f t="shared" si="9"/>
        <v>0</v>
      </c>
      <c r="AX24" s="11">
        <f t="shared" si="10"/>
        <v>1.8181818181818181E-2</v>
      </c>
      <c r="AY24" s="11">
        <f t="shared" si="11"/>
        <v>1.8181818181818181E-2</v>
      </c>
      <c r="AZ24" s="11">
        <f t="shared" si="12"/>
        <v>1.8518518518518517E-2</v>
      </c>
      <c r="BA24" s="11">
        <f t="shared" si="13"/>
        <v>0</v>
      </c>
      <c r="BB24" s="11">
        <f t="shared" si="14"/>
        <v>0</v>
      </c>
      <c r="BC24" s="11">
        <f t="shared" si="15"/>
        <v>0</v>
      </c>
      <c r="BD24" s="11">
        <f t="shared" si="16"/>
        <v>0</v>
      </c>
      <c r="BE24" s="11">
        <f t="shared" si="17"/>
        <v>0</v>
      </c>
      <c r="BF24" s="11">
        <f t="shared" si="18"/>
        <v>0</v>
      </c>
      <c r="BG24" s="11">
        <f t="shared" si="19"/>
        <v>0</v>
      </c>
      <c r="BH24" s="11">
        <f t="shared" si="20"/>
        <v>0</v>
      </c>
      <c r="BI24" s="11">
        <f t="shared" si="21"/>
        <v>0</v>
      </c>
      <c r="BJ24" s="11">
        <f t="shared" si="22"/>
        <v>0</v>
      </c>
      <c r="BK24" s="11">
        <f t="shared" si="23"/>
        <v>0</v>
      </c>
      <c r="BL24" s="11">
        <f t="shared" si="24"/>
        <v>0</v>
      </c>
      <c r="BM24" s="11">
        <f t="shared" si="25"/>
        <v>0</v>
      </c>
      <c r="BN24" s="11">
        <f t="shared" si="26"/>
        <v>0</v>
      </c>
      <c r="BO24" s="11">
        <f t="shared" si="27"/>
        <v>0</v>
      </c>
      <c r="BP24" s="11">
        <f t="shared" si="28"/>
        <v>0</v>
      </c>
      <c r="BQ24" s="11">
        <f t="shared" si="29"/>
        <v>0</v>
      </c>
      <c r="BR24" s="11">
        <f t="shared" si="30"/>
        <v>0</v>
      </c>
    </row>
    <row r="25" spans="1:70" ht="14.25" customHeight="1" x14ac:dyDescent="0.3">
      <c r="A25" t="str">
        <v>TARAMON</v>
      </c>
      <c r="B25" s="57" t="str">
        <v>ALEXANDRE</v>
      </c>
      <c r="C25" s="3">
        <f t="shared" si="31"/>
        <v>68.139628732849062</v>
      </c>
      <c r="D25" s="9">
        <v>1</v>
      </c>
      <c r="E25" s="12">
        <v>1</v>
      </c>
      <c r="F25" s="9">
        <v>1</v>
      </c>
      <c r="G25" s="12">
        <v>1</v>
      </c>
      <c r="H25" s="9"/>
      <c r="I25" s="12"/>
      <c r="J25" s="9"/>
      <c r="K25" s="12"/>
      <c r="L25" s="9"/>
      <c r="M25" s="12"/>
      <c r="N25" s="9"/>
      <c r="O25" s="12"/>
      <c r="P25" s="9"/>
      <c r="Q25" s="12"/>
      <c r="R25" s="9"/>
      <c r="S25" s="12"/>
      <c r="T25" s="9"/>
      <c r="U25" s="12"/>
      <c r="V25" s="9"/>
      <c r="W25" s="12"/>
      <c r="X25" s="9"/>
      <c r="Y25" s="12"/>
      <c r="Z25" s="9"/>
      <c r="AA25" s="12"/>
      <c r="AB25" s="9"/>
      <c r="AC25" s="12"/>
      <c r="AD25" s="9"/>
      <c r="AE25" s="12"/>
      <c r="AF25" s="9"/>
      <c r="AG25" s="12"/>
      <c r="AH25" s="9"/>
      <c r="AN25" s="1">
        <f t="shared" si="0"/>
        <v>1.6666666666666666E-2</v>
      </c>
      <c r="AO25" s="1">
        <f t="shared" si="1"/>
        <v>1.6666666666666666E-2</v>
      </c>
      <c r="AP25" s="1">
        <f t="shared" si="2"/>
        <v>1.7857142857142856E-2</v>
      </c>
      <c r="AQ25" s="1">
        <f t="shared" si="3"/>
        <v>1.6949152542372881E-2</v>
      </c>
      <c r="AR25" s="1">
        <f t="shared" si="4"/>
        <v>0</v>
      </c>
      <c r="AS25" s="1">
        <f t="shared" si="5"/>
        <v>0</v>
      </c>
      <c r="AT25" s="1">
        <f t="shared" si="6"/>
        <v>0</v>
      </c>
      <c r="AU25" s="1">
        <f t="shared" si="7"/>
        <v>0</v>
      </c>
      <c r="AV25" s="1">
        <f t="shared" si="8"/>
        <v>0</v>
      </c>
      <c r="AW25" s="1">
        <f t="shared" si="9"/>
        <v>0</v>
      </c>
      <c r="AX25" s="1">
        <f t="shared" si="10"/>
        <v>0</v>
      </c>
      <c r="AY25" s="1">
        <f t="shared" si="11"/>
        <v>0</v>
      </c>
      <c r="AZ25" s="1">
        <f t="shared" si="12"/>
        <v>0</v>
      </c>
      <c r="BA25" s="1">
        <f t="shared" si="13"/>
        <v>0</v>
      </c>
      <c r="BB25" s="1">
        <f t="shared" si="14"/>
        <v>0</v>
      </c>
      <c r="BC25" s="1">
        <f t="shared" si="15"/>
        <v>0</v>
      </c>
      <c r="BD25" s="1">
        <f t="shared" si="16"/>
        <v>0</v>
      </c>
      <c r="BE25" s="1">
        <f t="shared" si="17"/>
        <v>0</v>
      </c>
      <c r="BF25" s="1">
        <f t="shared" si="18"/>
        <v>0</v>
      </c>
      <c r="BG25" s="1">
        <f t="shared" si="19"/>
        <v>0</v>
      </c>
      <c r="BH25" s="1">
        <f t="shared" si="20"/>
        <v>0</v>
      </c>
      <c r="BI25" s="1">
        <f t="shared" si="21"/>
        <v>0</v>
      </c>
      <c r="BJ25" s="1">
        <f t="shared" si="22"/>
        <v>0</v>
      </c>
      <c r="BK25" s="1">
        <f t="shared" si="23"/>
        <v>0</v>
      </c>
      <c r="BL25" s="1">
        <f t="shared" si="24"/>
        <v>0</v>
      </c>
      <c r="BM25" s="1">
        <f t="shared" si="25"/>
        <v>0</v>
      </c>
      <c r="BN25" s="1">
        <f t="shared" si="26"/>
        <v>0</v>
      </c>
      <c r="BO25" s="1">
        <f t="shared" si="27"/>
        <v>0</v>
      </c>
      <c r="BP25" s="1">
        <f t="shared" si="28"/>
        <v>0</v>
      </c>
      <c r="BQ25" s="1">
        <f t="shared" si="29"/>
        <v>0</v>
      </c>
      <c r="BR25" s="1">
        <f t="shared" si="30"/>
        <v>0</v>
      </c>
    </row>
    <row r="26" spans="1:70" ht="14.25" customHeight="1" x14ac:dyDescent="0.3">
      <c r="A26" t="str">
        <v>LUCAS</v>
      </c>
      <c r="B26" s="57" t="str">
        <v>THIBAULT</v>
      </c>
      <c r="C26" s="3">
        <f t="shared" si="31"/>
        <v>318.78694220810786</v>
      </c>
      <c r="D26" s="10">
        <v>1</v>
      </c>
      <c r="E26" s="59">
        <v>1</v>
      </c>
      <c r="F26" s="10">
        <v>1</v>
      </c>
      <c r="G26" s="59">
        <v>1</v>
      </c>
      <c r="H26" s="10">
        <v>1</v>
      </c>
      <c r="I26" s="59">
        <v>1</v>
      </c>
      <c r="J26" s="10">
        <v>1</v>
      </c>
      <c r="K26" s="59">
        <v>1</v>
      </c>
      <c r="L26" s="10">
        <v>1</v>
      </c>
      <c r="M26" s="59">
        <v>1</v>
      </c>
      <c r="N26" s="10">
        <v>1</v>
      </c>
      <c r="O26" s="59">
        <v>1</v>
      </c>
      <c r="P26" s="10">
        <v>1</v>
      </c>
      <c r="Q26" s="59">
        <v>1</v>
      </c>
      <c r="R26" s="10">
        <v>1</v>
      </c>
      <c r="S26" s="59">
        <v>1</v>
      </c>
      <c r="T26" s="10"/>
      <c r="U26" s="59">
        <v>1</v>
      </c>
      <c r="V26" s="10"/>
      <c r="W26" s="56"/>
      <c r="X26" s="10"/>
      <c r="Y26" s="56"/>
      <c r="Z26" s="10"/>
      <c r="AA26" s="56"/>
      <c r="AB26" s="10"/>
      <c r="AC26" s="56"/>
      <c r="AD26" s="10"/>
      <c r="AE26" s="56"/>
      <c r="AF26" s="10"/>
      <c r="AG26" s="56"/>
      <c r="AH26" s="10"/>
      <c r="AI26" s="11"/>
      <c r="AJ26" s="11"/>
      <c r="AK26" s="11"/>
      <c r="AL26" s="11"/>
      <c r="AM26" s="11"/>
      <c r="AN26" s="11">
        <f t="shared" si="0"/>
        <v>1.6666666666666666E-2</v>
      </c>
      <c r="AO26" s="11">
        <f t="shared" si="1"/>
        <v>1.6666666666666666E-2</v>
      </c>
      <c r="AP26" s="11">
        <f t="shared" si="2"/>
        <v>1.7857142857142856E-2</v>
      </c>
      <c r="AQ26" s="11">
        <f t="shared" si="3"/>
        <v>1.6949152542372881E-2</v>
      </c>
      <c r="AR26" s="11">
        <f t="shared" si="4"/>
        <v>1.6949152542372881E-2</v>
      </c>
      <c r="AS26" s="11">
        <f t="shared" si="5"/>
        <v>1.7241379310344827E-2</v>
      </c>
      <c r="AT26" s="11">
        <f t="shared" si="6"/>
        <v>1.6666666666666666E-2</v>
      </c>
      <c r="AU26" s="11">
        <f t="shared" si="7"/>
        <v>1.8518518518518517E-2</v>
      </c>
      <c r="AV26" s="11">
        <f t="shared" si="8"/>
        <v>1.8181818181818181E-2</v>
      </c>
      <c r="AW26" s="11">
        <f t="shared" si="9"/>
        <v>2.1276595744680851E-2</v>
      </c>
      <c r="AX26" s="11">
        <f t="shared" si="10"/>
        <v>1.8181818181818181E-2</v>
      </c>
      <c r="AY26" s="11">
        <f t="shared" si="11"/>
        <v>1.8181818181818181E-2</v>
      </c>
      <c r="AZ26" s="11">
        <f t="shared" si="12"/>
        <v>1.8518518518518517E-2</v>
      </c>
      <c r="BA26" s="11">
        <f t="shared" si="13"/>
        <v>2.2222222222222223E-2</v>
      </c>
      <c r="BB26" s="11">
        <f t="shared" si="14"/>
        <v>1.9230769230769232E-2</v>
      </c>
      <c r="BC26" s="11">
        <f t="shared" si="15"/>
        <v>2.3255813953488372E-2</v>
      </c>
      <c r="BD26" s="11">
        <f t="shared" si="16"/>
        <v>0</v>
      </c>
      <c r="BE26" s="11">
        <f t="shared" si="17"/>
        <v>2.2222222222222223E-2</v>
      </c>
      <c r="BF26" s="11">
        <f t="shared" si="18"/>
        <v>0</v>
      </c>
      <c r="BG26" s="11">
        <f t="shared" si="19"/>
        <v>0</v>
      </c>
      <c r="BH26" s="11">
        <f t="shared" si="20"/>
        <v>0</v>
      </c>
      <c r="BI26" s="11">
        <f t="shared" si="21"/>
        <v>0</v>
      </c>
      <c r="BJ26" s="11">
        <f t="shared" si="22"/>
        <v>0</v>
      </c>
      <c r="BK26" s="11">
        <f t="shared" si="23"/>
        <v>0</v>
      </c>
      <c r="BL26" s="11">
        <f t="shared" si="24"/>
        <v>0</v>
      </c>
      <c r="BM26" s="11">
        <f t="shared" si="25"/>
        <v>0</v>
      </c>
      <c r="BN26" s="11">
        <f t="shared" si="26"/>
        <v>0</v>
      </c>
      <c r="BO26" s="11">
        <f t="shared" si="27"/>
        <v>0</v>
      </c>
      <c r="BP26" s="11">
        <f t="shared" si="28"/>
        <v>0</v>
      </c>
      <c r="BQ26" s="11">
        <f t="shared" si="29"/>
        <v>0</v>
      </c>
      <c r="BR26" s="11">
        <f t="shared" si="30"/>
        <v>0</v>
      </c>
    </row>
    <row r="27" spans="1:70" ht="14.25" customHeight="1" x14ac:dyDescent="0.3">
      <c r="A27" t="str">
        <v>OUDIN</v>
      </c>
      <c r="B27" s="57" t="str">
        <v>VICTOR</v>
      </c>
      <c r="C27" s="3">
        <f t="shared" si="31"/>
        <v>712.72137106900732</v>
      </c>
      <c r="D27" s="9">
        <v>1</v>
      </c>
      <c r="E27" s="9">
        <v>1</v>
      </c>
      <c r="F27" s="9">
        <v>1</v>
      </c>
      <c r="G27" s="9">
        <v>1</v>
      </c>
      <c r="H27" s="9">
        <v>1</v>
      </c>
      <c r="I27" s="9">
        <v>1</v>
      </c>
      <c r="J27" s="9">
        <v>1</v>
      </c>
      <c r="K27" s="9">
        <v>1</v>
      </c>
      <c r="L27" s="9">
        <v>1</v>
      </c>
      <c r="M27" s="9">
        <v>1</v>
      </c>
      <c r="N27" s="9">
        <v>1</v>
      </c>
      <c r="O27" s="9">
        <v>1</v>
      </c>
      <c r="P27" s="9">
        <v>1</v>
      </c>
      <c r="Q27" s="9">
        <v>1</v>
      </c>
      <c r="R27" s="9">
        <v>1</v>
      </c>
      <c r="S27" s="9">
        <v>1</v>
      </c>
      <c r="T27" s="9">
        <v>1</v>
      </c>
      <c r="U27" s="9">
        <v>1</v>
      </c>
      <c r="V27" s="9">
        <v>1</v>
      </c>
      <c r="W27" s="9">
        <v>1</v>
      </c>
      <c r="X27" s="9">
        <v>1</v>
      </c>
      <c r="Y27" s="9">
        <v>1</v>
      </c>
      <c r="Z27" s="9">
        <v>1</v>
      </c>
      <c r="AA27" s="9">
        <v>1</v>
      </c>
      <c r="AB27" s="9"/>
      <c r="AC27" s="12"/>
      <c r="AD27" s="9">
        <v>1</v>
      </c>
      <c r="AE27" s="12"/>
      <c r="AF27" s="9">
        <v>1</v>
      </c>
      <c r="AG27" s="12"/>
      <c r="AH27" s="9"/>
      <c r="AN27" s="1">
        <f t="shared" si="0"/>
        <v>1.6666666666666666E-2</v>
      </c>
      <c r="AO27" s="1">
        <f t="shared" si="1"/>
        <v>1.6666666666666666E-2</v>
      </c>
      <c r="AP27" s="1">
        <f t="shared" si="2"/>
        <v>1.7857142857142856E-2</v>
      </c>
      <c r="AQ27" s="1">
        <f t="shared" si="3"/>
        <v>1.6949152542372881E-2</v>
      </c>
      <c r="AR27" s="1">
        <f t="shared" si="4"/>
        <v>1.6949152542372881E-2</v>
      </c>
      <c r="AS27" s="1">
        <f t="shared" si="5"/>
        <v>1.7241379310344827E-2</v>
      </c>
      <c r="AT27" s="1">
        <f t="shared" si="6"/>
        <v>1.6666666666666666E-2</v>
      </c>
      <c r="AU27" s="1">
        <f t="shared" si="7"/>
        <v>1.8518518518518517E-2</v>
      </c>
      <c r="AV27" s="1">
        <f t="shared" si="8"/>
        <v>1.8181818181818181E-2</v>
      </c>
      <c r="AW27" s="1">
        <f t="shared" si="9"/>
        <v>2.1276595744680851E-2</v>
      </c>
      <c r="AX27" s="1">
        <f t="shared" si="10"/>
        <v>1.8181818181818181E-2</v>
      </c>
      <c r="AY27" s="1">
        <f t="shared" si="11"/>
        <v>1.8181818181818181E-2</v>
      </c>
      <c r="AZ27" s="1">
        <f t="shared" si="12"/>
        <v>1.8518518518518517E-2</v>
      </c>
      <c r="BA27" s="1">
        <f t="shared" si="13"/>
        <v>2.2222222222222223E-2</v>
      </c>
      <c r="BB27" s="1">
        <f t="shared" si="14"/>
        <v>1.9230769230769232E-2</v>
      </c>
      <c r="BC27" s="1">
        <f t="shared" si="15"/>
        <v>2.3255813953488372E-2</v>
      </c>
      <c r="BD27" s="1">
        <f t="shared" si="16"/>
        <v>2.564102564102564E-2</v>
      </c>
      <c r="BE27" s="1">
        <f t="shared" si="17"/>
        <v>2.2222222222222223E-2</v>
      </c>
      <c r="BF27" s="1">
        <f t="shared" si="18"/>
        <v>3.125E-2</v>
      </c>
      <c r="BG27" s="1">
        <f t="shared" si="19"/>
        <v>2.5000000000000001E-2</v>
      </c>
      <c r="BH27" s="1">
        <f t="shared" si="20"/>
        <v>3.7037037037037035E-2</v>
      </c>
      <c r="BI27" s="1">
        <f t="shared" si="21"/>
        <v>2.8571428571428571E-2</v>
      </c>
      <c r="BJ27" s="1">
        <f t="shared" si="22"/>
        <v>5.8823529411764705E-2</v>
      </c>
      <c r="BK27" s="1">
        <f t="shared" si="23"/>
        <v>8.3333333333333329E-2</v>
      </c>
      <c r="BL27" s="1">
        <f t="shared" si="24"/>
        <v>0</v>
      </c>
      <c r="BM27" s="1">
        <f t="shared" si="25"/>
        <v>0</v>
      </c>
      <c r="BN27" s="1">
        <f t="shared" si="26"/>
        <v>5.8823529411764705E-2</v>
      </c>
      <c r="BO27" s="1">
        <f t="shared" si="27"/>
        <v>0</v>
      </c>
      <c r="BP27" s="1">
        <f t="shared" si="28"/>
        <v>4.5454545454545456E-2</v>
      </c>
      <c r="BQ27" s="1">
        <f t="shared" si="29"/>
        <v>0</v>
      </c>
      <c r="BR27" s="1">
        <f t="shared" si="30"/>
        <v>0</v>
      </c>
    </row>
    <row r="28" spans="1:70" ht="14.25" customHeight="1" x14ac:dyDescent="0.3">
      <c r="A28" t="str">
        <v>ROUGERIE</v>
      </c>
      <c r="B28" s="57" t="str">
        <v>GEOFFREY</v>
      </c>
      <c r="C28" s="3">
        <f t="shared" si="31"/>
        <v>462.43190019130122</v>
      </c>
      <c r="D28" s="10">
        <v>1</v>
      </c>
      <c r="E28" s="59">
        <v>1</v>
      </c>
      <c r="F28" s="10">
        <v>1</v>
      </c>
      <c r="G28" s="59">
        <v>1</v>
      </c>
      <c r="H28" s="10">
        <v>1</v>
      </c>
      <c r="I28" s="59">
        <v>1</v>
      </c>
      <c r="J28" s="10">
        <v>1</v>
      </c>
      <c r="K28" s="59">
        <v>1</v>
      </c>
      <c r="L28" s="10">
        <v>1</v>
      </c>
      <c r="M28" s="59">
        <v>1</v>
      </c>
      <c r="N28" s="10">
        <v>1</v>
      </c>
      <c r="O28" s="59">
        <v>1</v>
      </c>
      <c r="P28" s="10">
        <v>1</v>
      </c>
      <c r="Q28" s="59">
        <v>1</v>
      </c>
      <c r="R28" s="10">
        <v>1</v>
      </c>
      <c r="S28" s="59">
        <v>1</v>
      </c>
      <c r="T28" s="10"/>
      <c r="U28" s="56">
        <v>1</v>
      </c>
      <c r="V28" s="10">
        <v>1</v>
      </c>
      <c r="W28" s="56">
        <v>1</v>
      </c>
      <c r="X28" s="10"/>
      <c r="Y28" s="56">
        <v>1</v>
      </c>
      <c r="Z28" s="10"/>
      <c r="AA28" s="56"/>
      <c r="AB28" s="10"/>
      <c r="AC28" s="56"/>
      <c r="AD28" s="10">
        <v>1</v>
      </c>
      <c r="AE28" s="56"/>
      <c r="AF28" s="10"/>
      <c r="AG28" s="56"/>
      <c r="AH28" s="10"/>
      <c r="AI28" s="11"/>
      <c r="AJ28" s="11"/>
      <c r="AK28" s="11"/>
      <c r="AL28" s="11"/>
      <c r="AM28" s="11"/>
      <c r="AN28" s="11">
        <f t="shared" si="0"/>
        <v>1.6666666666666666E-2</v>
      </c>
      <c r="AO28" s="11">
        <f t="shared" si="1"/>
        <v>1.6666666666666666E-2</v>
      </c>
      <c r="AP28" s="11">
        <f t="shared" si="2"/>
        <v>1.7857142857142856E-2</v>
      </c>
      <c r="AQ28" s="11">
        <f t="shared" si="3"/>
        <v>1.6949152542372881E-2</v>
      </c>
      <c r="AR28" s="11">
        <f t="shared" si="4"/>
        <v>1.6949152542372881E-2</v>
      </c>
      <c r="AS28" s="11">
        <f t="shared" si="5"/>
        <v>1.7241379310344827E-2</v>
      </c>
      <c r="AT28" s="11">
        <f t="shared" si="6"/>
        <v>1.6666666666666666E-2</v>
      </c>
      <c r="AU28" s="11">
        <f t="shared" si="7"/>
        <v>1.8518518518518517E-2</v>
      </c>
      <c r="AV28" s="11">
        <f t="shared" si="8"/>
        <v>1.8181818181818181E-2</v>
      </c>
      <c r="AW28" s="11">
        <f t="shared" si="9"/>
        <v>2.1276595744680851E-2</v>
      </c>
      <c r="AX28" s="11">
        <f t="shared" si="10"/>
        <v>1.8181818181818181E-2</v>
      </c>
      <c r="AY28" s="11">
        <f t="shared" si="11"/>
        <v>1.8181818181818181E-2</v>
      </c>
      <c r="AZ28" s="11">
        <f t="shared" si="12"/>
        <v>1.8518518518518517E-2</v>
      </c>
      <c r="BA28" s="11">
        <f t="shared" si="13"/>
        <v>2.2222222222222223E-2</v>
      </c>
      <c r="BB28" s="11">
        <f t="shared" si="14"/>
        <v>1.9230769230769232E-2</v>
      </c>
      <c r="BC28" s="11">
        <f t="shared" si="15"/>
        <v>2.3255813953488372E-2</v>
      </c>
      <c r="BD28" s="11">
        <f t="shared" si="16"/>
        <v>0</v>
      </c>
      <c r="BE28" s="11">
        <f t="shared" si="17"/>
        <v>2.2222222222222223E-2</v>
      </c>
      <c r="BF28" s="11">
        <f t="shared" si="18"/>
        <v>3.125E-2</v>
      </c>
      <c r="BG28" s="11">
        <f t="shared" si="19"/>
        <v>2.5000000000000001E-2</v>
      </c>
      <c r="BH28" s="11">
        <f t="shared" si="20"/>
        <v>0</v>
      </c>
      <c r="BI28" s="11">
        <f t="shared" si="21"/>
        <v>2.8571428571428571E-2</v>
      </c>
      <c r="BJ28" s="11">
        <f t="shared" si="22"/>
        <v>0</v>
      </c>
      <c r="BK28" s="11">
        <f t="shared" si="23"/>
        <v>0</v>
      </c>
      <c r="BL28" s="11">
        <f t="shared" si="24"/>
        <v>0</v>
      </c>
      <c r="BM28" s="11">
        <f t="shared" si="25"/>
        <v>0</v>
      </c>
      <c r="BN28" s="11">
        <f t="shared" si="26"/>
        <v>5.8823529411764705E-2</v>
      </c>
      <c r="BO28" s="11">
        <f t="shared" si="27"/>
        <v>0</v>
      </c>
      <c r="BP28" s="11">
        <f t="shared" si="28"/>
        <v>0</v>
      </c>
      <c r="BQ28" s="11">
        <f t="shared" si="29"/>
        <v>0</v>
      </c>
      <c r="BR28" s="11">
        <f t="shared" si="30"/>
        <v>0</v>
      </c>
    </row>
    <row r="29" spans="1:70" ht="14.25" customHeight="1" x14ac:dyDescent="0.3">
      <c r="A29" t="str">
        <v>BENECH</v>
      </c>
      <c r="B29" s="57" t="str">
        <v>YOANN</v>
      </c>
      <c r="C29" s="3">
        <f t="shared" si="31"/>
        <v>429.24939642056216</v>
      </c>
      <c r="D29" s="9">
        <v>1</v>
      </c>
      <c r="E29" s="9">
        <v>1</v>
      </c>
      <c r="F29" s="9">
        <v>1</v>
      </c>
      <c r="G29" s="9">
        <v>1</v>
      </c>
      <c r="H29" s="9">
        <v>1</v>
      </c>
      <c r="I29" s="9">
        <v>1</v>
      </c>
      <c r="J29" s="9">
        <v>1</v>
      </c>
      <c r="K29" s="9">
        <v>1</v>
      </c>
      <c r="L29" s="9">
        <v>1</v>
      </c>
      <c r="M29" s="9">
        <v>1</v>
      </c>
      <c r="N29" s="9">
        <v>1</v>
      </c>
      <c r="O29" s="9">
        <v>1</v>
      </c>
      <c r="P29" s="9">
        <v>1</v>
      </c>
      <c r="Q29" s="9">
        <v>1</v>
      </c>
      <c r="R29" s="9">
        <v>1</v>
      </c>
      <c r="S29" s="9">
        <v>1</v>
      </c>
      <c r="T29" s="9">
        <v>1</v>
      </c>
      <c r="U29" s="9">
        <v>1</v>
      </c>
      <c r="V29" s="9">
        <v>1</v>
      </c>
      <c r="W29" s="9">
        <v>1</v>
      </c>
      <c r="X29" s="9"/>
      <c r="Y29" s="12">
        <v>1</v>
      </c>
      <c r="Z29" s="9"/>
      <c r="AA29" s="12"/>
      <c r="AB29" s="9"/>
      <c r="AC29" s="12"/>
      <c r="AD29" s="9"/>
      <c r="AE29" s="12"/>
      <c r="AF29" s="9"/>
      <c r="AG29" s="12"/>
      <c r="AH29" s="9"/>
      <c r="AN29" s="1">
        <f t="shared" si="0"/>
        <v>1.6666666666666666E-2</v>
      </c>
      <c r="AO29" s="1">
        <f t="shared" si="1"/>
        <v>1.6666666666666666E-2</v>
      </c>
      <c r="AP29" s="1">
        <f t="shared" si="2"/>
        <v>1.7857142857142856E-2</v>
      </c>
      <c r="AQ29" s="1">
        <f t="shared" si="3"/>
        <v>1.6949152542372881E-2</v>
      </c>
      <c r="AR29" s="1">
        <f t="shared" si="4"/>
        <v>1.6949152542372881E-2</v>
      </c>
      <c r="AS29" s="1">
        <f t="shared" si="5"/>
        <v>1.7241379310344827E-2</v>
      </c>
      <c r="AT29" s="1">
        <f t="shared" si="6"/>
        <v>1.6666666666666666E-2</v>
      </c>
      <c r="AU29" s="1">
        <f t="shared" si="7"/>
        <v>1.8518518518518517E-2</v>
      </c>
      <c r="AV29" s="1">
        <f t="shared" si="8"/>
        <v>1.8181818181818181E-2</v>
      </c>
      <c r="AW29" s="1">
        <f t="shared" si="9"/>
        <v>2.1276595744680851E-2</v>
      </c>
      <c r="AX29" s="1">
        <f t="shared" si="10"/>
        <v>1.8181818181818181E-2</v>
      </c>
      <c r="AY29" s="1">
        <f t="shared" si="11"/>
        <v>1.8181818181818181E-2</v>
      </c>
      <c r="AZ29" s="1">
        <f t="shared" si="12"/>
        <v>1.8518518518518517E-2</v>
      </c>
      <c r="BA29" s="1">
        <f t="shared" si="13"/>
        <v>2.2222222222222223E-2</v>
      </c>
      <c r="BB29" s="1">
        <f t="shared" si="14"/>
        <v>1.9230769230769232E-2</v>
      </c>
      <c r="BC29" s="1">
        <f t="shared" si="15"/>
        <v>2.3255813953488372E-2</v>
      </c>
      <c r="BD29" s="1">
        <f t="shared" si="16"/>
        <v>2.564102564102564E-2</v>
      </c>
      <c r="BE29" s="1">
        <f t="shared" si="17"/>
        <v>2.2222222222222223E-2</v>
      </c>
      <c r="BF29" s="1">
        <f t="shared" si="18"/>
        <v>3.125E-2</v>
      </c>
      <c r="BG29" s="1">
        <f t="shared" si="19"/>
        <v>2.5000000000000001E-2</v>
      </c>
      <c r="BH29" s="1">
        <f t="shared" si="20"/>
        <v>0</v>
      </c>
      <c r="BI29" s="1">
        <f t="shared" si="21"/>
        <v>2.8571428571428571E-2</v>
      </c>
      <c r="BJ29" s="1">
        <f t="shared" si="22"/>
        <v>0</v>
      </c>
      <c r="BK29" s="1">
        <f t="shared" si="23"/>
        <v>0</v>
      </c>
      <c r="BL29" s="1">
        <f t="shared" si="24"/>
        <v>0</v>
      </c>
      <c r="BM29" s="1">
        <f t="shared" si="25"/>
        <v>0</v>
      </c>
      <c r="BN29" s="1">
        <f t="shared" si="26"/>
        <v>0</v>
      </c>
      <c r="BO29" s="1">
        <f t="shared" si="27"/>
        <v>0</v>
      </c>
      <c r="BP29" s="1">
        <f t="shared" si="28"/>
        <v>0</v>
      </c>
      <c r="BQ29" s="1">
        <f t="shared" si="29"/>
        <v>0</v>
      </c>
      <c r="BR29" s="1">
        <f t="shared" si="30"/>
        <v>0</v>
      </c>
    </row>
    <row r="30" spans="1:70" ht="14.25" customHeight="1" x14ac:dyDescent="0.3">
      <c r="A30" t="str">
        <v>DEFFONTAINES</v>
      </c>
      <c r="B30" s="57" t="str">
        <v>THEOPHILE</v>
      </c>
      <c r="C30" s="3">
        <f t="shared" si="31"/>
        <v>261.93324465673595</v>
      </c>
      <c r="D30" s="10">
        <v>1</v>
      </c>
      <c r="E30" s="56">
        <v>1</v>
      </c>
      <c r="F30" s="10"/>
      <c r="G30" s="56">
        <v>1</v>
      </c>
      <c r="H30" s="56">
        <v>1</v>
      </c>
      <c r="I30" s="56">
        <v>1</v>
      </c>
      <c r="J30" s="56">
        <v>1</v>
      </c>
      <c r="K30" s="56">
        <v>1</v>
      </c>
      <c r="L30" s="56">
        <v>1</v>
      </c>
      <c r="M30" s="56">
        <v>1</v>
      </c>
      <c r="N30" s="56">
        <v>1</v>
      </c>
      <c r="O30" s="56">
        <v>1</v>
      </c>
      <c r="P30" s="10"/>
      <c r="Q30" s="56"/>
      <c r="R30" s="10">
        <v>1</v>
      </c>
      <c r="S30" s="56"/>
      <c r="T30" s="10"/>
      <c r="U30" s="56">
        <v>1</v>
      </c>
      <c r="V30" s="10"/>
      <c r="W30" s="56">
        <v>1</v>
      </c>
      <c r="X30" s="10"/>
      <c r="Y30" s="56"/>
      <c r="Z30" s="10"/>
      <c r="AA30" s="56"/>
      <c r="AB30" s="10"/>
      <c r="AC30" s="56"/>
      <c r="AD30" s="10"/>
      <c r="AE30" s="56"/>
      <c r="AF30" s="10"/>
      <c r="AG30" s="56"/>
      <c r="AH30" s="10"/>
      <c r="AI30" s="11"/>
      <c r="AJ30" s="11"/>
      <c r="AK30" s="11"/>
      <c r="AL30" s="11"/>
      <c r="AM30" s="11"/>
      <c r="AN30" s="11">
        <f t="shared" si="0"/>
        <v>1.6666666666666666E-2</v>
      </c>
      <c r="AO30" s="11">
        <f t="shared" si="1"/>
        <v>1.6666666666666666E-2</v>
      </c>
      <c r="AP30" s="11">
        <f t="shared" si="2"/>
        <v>0</v>
      </c>
      <c r="AQ30" s="11">
        <f t="shared" si="3"/>
        <v>1.6949152542372881E-2</v>
      </c>
      <c r="AR30" s="11">
        <f t="shared" si="4"/>
        <v>1.6949152542372881E-2</v>
      </c>
      <c r="AS30" s="11">
        <f t="shared" si="5"/>
        <v>1.7241379310344827E-2</v>
      </c>
      <c r="AT30" s="11">
        <f t="shared" si="6"/>
        <v>1.6666666666666666E-2</v>
      </c>
      <c r="AU30" s="11">
        <f t="shared" si="7"/>
        <v>1.8518518518518517E-2</v>
      </c>
      <c r="AV30" s="11">
        <f t="shared" si="8"/>
        <v>1.8181818181818181E-2</v>
      </c>
      <c r="AW30" s="11">
        <f t="shared" si="9"/>
        <v>2.1276595744680851E-2</v>
      </c>
      <c r="AX30" s="11">
        <f t="shared" si="10"/>
        <v>1.8181818181818181E-2</v>
      </c>
      <c r="AY30" s="11">
        <f t="shared" si="11"/>
        <v>1.8181818181818181E-2</v>
      </c>
      <c r="AZ30" s="11">
        <f t="shared" si="12"/>
        <v>0</v>
      </c>
      <c r="BA30" s="11">
        <f t="shared" si="13"/>
        <v>0</v>
      </c>
      <c r="BB30" s="11">
        <f t="shared" si="14"/>
        <v>1.9230769230769232E-2</v>
      </c>
      <c r="BC30" s="11">
        <f t="shared" si="15"/>
        <v>0</v>
      </c>
      <c r="BD30" s="11">
        <f t="shared" si="16"/>
        <v>0</v>
      </c>
      <c r="BE30" s="11">
        <f t="shared" si="17"/>
        <v>2.2222222222222223E-2</v>
      </c>
      <c r="BF30" s="11">
        <f t="shared" si="18"/>
        <v>0</v>
      </c>
      <c r="BG30" s="11">
        <f t="shared" si="19"/>
        <v>2.5000000000000001E-2</v>
      </c>
      <c r="BH30" s="11">
        <f t="shared" si="20"/>
        <v>0</v>
      </c>
      <c r="BI30" s="11">
        <f t="shared" si="21"/>
        <v>0</v>
      </c>
      <c r="BJ30" s="11">
        <f t="shared" si="22"/>
        <v>0</v>
      </c>
      <c r="BK30" s="11">
        <f t="shared" si="23"/>
        <v>0</v>
      </c>
      <c r="BL30" s="11">
        <f t="shared" si="24"/>
        <v>0</v>
      </c>
      <c r="BM30" s="11">
        <f t="shared" si="25"/>
        <v>0</v>
      </c>
      <c r="BN30" s="11">
        <f t="shared" si="26"/>
        <v>0</v>
      </c>
      <c r="BO30" s="11">
        <f t="shared" si="27"/>
        <v>0</v>
      </c>
      <c r="BP30" s="11">
        <f t="shared" si="28"/>
        <v>0</v>
      </c>
      <c r="BQ30" s="11">
        <f t="shared" si="29"/>
        <v>0</v>
      </c>
      <c r="BR30" s="11">
        <f t="shared" si="30"/>
        <v>0</v>
      </c>
    </row>
    <row r="31" spans="1:70" ht="13.95" customHeight="1" x14ac:dyDescent="0.3">
      <c r="A31" t="str">
        <v>SIOSSIAN</v>
      </c>
      <c r="B31" s="57" t="str">
        <v>GUILLAUME</v>
      </c>
      <c r="C31" s="3">
        <f t="shared" si="31"/>
        <v>429.24939642056216</v>
      </c>
      <c r="D31" s="9">
        <v>1</v>
      </c>
      <c r="E31" s="9">
        <v>1</v>
      </c>
      <c r="F31" s="9">
        <v>1</v>
      </c>
      <c r="G31" s="9">
        <v>1</v>
      </c>
      <c r="H31" s="9">
        <v>1</v>
      </c>
      <c r="I31" s="9">
        <v>1</v>
      </c>
      <c r="J31" s="9">
        <v>1</v>
      </c>
      <c r="K31" s="9">
        <v>1</v>
      </c>
      <c r="L31" s="9">
        <v>1</v>
      </c>
      <c r="M31" s="9">
        <v>1</v>
      </c>
      <c r="N31" s="9">
        <v>1</v>
      </c>
      <c r="O31" s="9">
        <v>1</v>
      </c>
      <c r="P31" s="9">
        <v>1</v>
      </c>
      <c r="Q31" s="9">
        <v>1</v>
      </c>
      <c r="R31" s="9">
        <v>1</v>
      </c>
      <c r="S31" s="9">
        <v>1</v>
      </c>
      <c r="T31" s="9">
        <v>1</v>
      </c>
      <c r="U31" s="9">
        <v>1</v>
      </c>
      <c r="V31" s="9">
        <v>1</v>
      </c>
      <c r="W31" s="9">
        <v>1</v>
      </c>
      <c r="X31" s="9"/>
      <c r="Y31" s="12">
        <v>1</v>
      </c>
      <c r="Z31" s="9"/>
      <c r="AA31" s="12"/>
      <c r="AB31" s="9"/>
      <c r="AC31" s="12"/>
      <c r="AD31" s="9"/>
      <c r="AE31" s="12"/>
      <c r="AF31" s="9"/>
      <c r="AG31" s="12"/>
      <c r="AH31" s="9"/>
      <c r="AN31" s="1">
        <f t="shared" si="0"/>
        <v>1.6666666666666666E-2</v>
      </c>
      <c r="AO31" s="1">
        <f t="shared" si="1"/>
        <v>1.6666666666666666E-2</v>
      </c>
      <c r="AP31" s="1">
        <f t="shared" si="2"/>
        <v>1.7857142857142856E-2</v>
      </c>
      <c r="AQ31" s="1">
        <f t="shared" si="3"/>
        <v>1.6949152542372881E-2</v>
      </c>
      <c r="AR31" s="1">
        <f t="shared" si="4"/>
        <v>1.6949152542372881E-2</v>
      </c>
      <c r="AS31" s="1">
        <f t="shared" si="5"/>
        <v>1.7241379310344827E-2</v>
      </c>
      <c r="AT31" s="1">
        <f t="shared" si="6"/>
        <v>1.6666666666666666E-2</v>
      </c>
      <c r="AU31" s="1">
        <f t="shared" si="7"/>
        <v>1.8518518518518517E-2</v>
      </c>
      <c r="AV31" s="1">
        <f t="shared" si="8"/>
        <v>1.8181818181818181E-2</v>
      </c>
      <c r="AW31" s="1">
        <f t="shared" si="9"/>
        <v>2.1276595744680851E-2</v>
      </c>
      <c r="AX31" s="1">
        <f t="shared" si="10"/>
        <v>1.8181818181818181E-2</v>
      </c>
      <c r="AY31" s="1">
        <f t="shared" si="11"/>
        <v>1.8181818181818181E-2</v>
      </c>
      <c r="AZ31" s="1">
        <f t="shared" si="12"/>
        <v>1.8518518518518517E-2</v>
      </c>
      <c r="BA31" s="1">
        <f t="shared" si="13"/>
        <v>2.2222222222222223E-2</v>
      </c>
      <c r="BB31" s="1">
        <f t="shared" si="14"/>
        <v>1.9230769230769232E-2</v>
      </c>
      <c r="BC31" s="1">
        <f t="shared" si="15"/>
        <v>2.3255813953488372E-2</v>
      </c>
      <c r="BD31" s="1">
        <f t="shared" si="16"/>
        <v>2.564102564102564E-2</v>
      </c>
      <c r="BE31" s="1">
        <f t="shared" si="17"/>
        <v>2.2222222222222223E-2</v>
      </c>
      <c r="BF31" s="1">
        <f t="shared" si="18"/>
        <v>3.125E-2</v>
      </c>
      <c r="BG31" s="1">
        <f t="shared" si="19"/>
        <v>2.5000000000000001E-2</v>
      </c>
      <c r="BH31" s="1">
        <f t="shared" si="20"/>
        <v>0</v>
      </c>
      <c r="BI31" s="1">
        <f t="shared" si="21"/>
        <v>2.8571428571428571E-2</v>
      </c>
      <c r="BJ31" s="1">
        <f t="shared" si="22"/>
        <v>0</v>
      </c>
      <c r="BK31" s="1">
        <f t="shared" si="23"/>
        <v>0</v>
      </c>
      <c r="BL31" s="1">
        <f t="shared" si="24"/>
        <v>0</v>
      </c>
      <c r="BM31" s="1">
        <f t="shared" si="25"/>
        <v>0</v>
      </c>
      <c r="BN31" s="1">
        <f t="shared" si="26"/>
        <v>0</v>
      </c>
      <c r="BO31" s="1">
        <f t="shared" si="27"/>
        <v>0</v>
      </c>
      <c r="BP31" s="1">
        <f t="shared" si="28"/>
        <v>0</v>
      </c>
      <c r="BQ31" s="1">
        <f t="shared" si="29"/>
        <v>0</v>
      </c>
      <c r="BR31" s="1">
        <f t="shared" si="30"/>
        <v>0</v>
      </c>
    </row>
    <row r="32" spans="1:70" ht="14.25" customHeight="1" x14ac:dyDescent="0.3">
      <c r="A32" t="str">
        <v xml:space="preserve">CABARET </v>
      </c>
      <c r="B32" s="57" t="str">
        <v>FLORIAN</v>
      </c>
      <c r="C32" s="3">
        <f t="shared" si="31"/>
        <v>192.39750065290684</v>
      </c>
      <c r="D32" s="10">
        <v>1</v>
      </c>
      <c r="E32" s="59">
        <v>1</v>
      </c>
      <c r="F32" s="10">
        <v>1</v>
      </c>
      <c r="G32" s="59">
        <v>1</v>
      </c>
      <c r="H32" s="10">
        <v>1</v>
      </c>
      <c r="I32" s="59">
        <v>1</v>
      </c>
      <c r="J32" s="10">
        <v>1</v>
      </c>
      <c r="K32" s="59">
        <v>1</v>
      </c>
      <c r="L32" s="10">
        <v>1</v>
      </c>
      <c r="M32" s="56"/>
      <c r="N32" s="10"/>
      <c r="O32" s="56">
        <v>1</v>
      </c>
      <c r="P32" s="10">
        <v>1</v>
      </c>
      <c r="Q32" s="56"/>
      <c r="R32" s="10"/>
      <c r="S32" s="56"/>
      <c r="T32" s="10"/>
      <c r="U32" s="56"/>
      <c r="V32" s="10"/>
      <c r="W32" s="56"/>
      <c r="X32" s="10"/>
      <c r="Y32" s="56"/>
      <c r="Z32" s="10"/>
      <c r="AA32" s="56"/>
      <c r="AB32" s="10"/>
      <c r="AC32" s="56"/>
      <c r="AD32" s="10"/>
      <c r="AE32" s="56"/>
      <c r="AF32" s="10"/>
      <c r="AG32" s="56"/>
      <c r="AH32" s="10"/>
      <c r="AI32" s="11"/>
      <c r="AJ32" s="11"/>
      <c r="AK32" s="11"/>
      <c r="AL32" s="11"/>
      <c r="AM32" s="11"/>
      <c r="AN32" s="11">
        <f t="shared" si="0"/>
        <v>1.6666666666666666E-2</v>
      </c>
      <c r="AO32" s="11">
        <f t="shared" si="1"/>
        <v>1.6666666666666666E-2</v>
      </c>
      <c r="AP32" s="11">
        <f t="shared" si="2"/>
        <v>1.7857142857142856E-2</v>
      </c>
      <c r="AQ32" s="11">
        <f t="shared" si="3"/>
        <v>1.6949152542372881E-2</v>
      </c>
      <c r="AR32" s="11">
        <f t="shared" si="4"/>
        <v>1.6949152542372881E-2</v>
      </c>
      <c r="AS32" s="11">
        <f t="shared" si="5"/>
        <v>1.7241379310344827E-2</v>
      </c>
      <c r="AT32" s="11">
        <f t="shared" si="6"/>
        <v>1.6666666666666666E-2</v>
      </c>
      <c r="AU32" s="11">
        <f t="shared" si="7"/>
        <v>1.8518518518518517E-2</v>
      </c>
      <c r="AV32" s="11">
        <f t="shared" si="8"/>
        <v>1.8181818181818181E-2</v>
      </c>
      <c r="AW32" s="11">
        <f t="shared" si="9"/>
        <v>0</v>
      </c>
      <c r="AX32" s="11">
        <f t="shared" si="10"/>
        <v>0</v>
      </c>
      <c r="AY32" s="11">
        <f t="shared" si="11"/>
        <v>1.8181818181818181E-2</v>
      </c>
      <c r="AZ32" s="11">
        <f t="shared" si="12"/>
        <v>1.8518518518518517E-2</v>
      </c>
      <c r="BA32" s="11">
        <f t="shared" si="13"/>
        <v>0</v>
      </c>
      <c r="BB32" s="11">
        <f t="shared" si="14"/>
        <v>0</v>
      </c>
      <c r="BC32" s="11">
        <f t="shared" si="15"/>
        <v>0</v>
      </c>
      <c r="BD32" s="11">
        <f t="shared" si="16"/>
        <v>0</v>
      </c>
      <c r="BE32" s="11">
        <f t="shared" si="17"/>
        <v>0</v>
      </c>
      <c r="BF32" s="11">
        <f t="shared" si="18"/>
        <v>0</v>
      </c>
      <c r="BG32" s="11">
        <f t="shared" si="19"/>
        <v>0</v>
      </c>
      <c r="BH32" s="11">
        <f t="shared" si="20"/>
        <v>0</v>
      </c>
      <c r="BI32" s="11">
        <f t="shared" si="21"/>
        <v>0</v>
      </c>
      <c r="BJ32" s="11">
        <f t="shared" si="22"/>
        <v>0</v>
      </c>
      <c r="BK32" s="11">
        <f t="shared" si="23"/>
        <v>0</v>
      </c>
      <c r="BL32" s="11">
        <f t="shared" si="24"/>
        <v>0</v>
      </c>
      <c r="BM32" s="11">
        <f t="shared" si="25"/>
        <v>0</v>
      </c>
      <c r="BN32" s="11">
        <f t="shared" si="26"/>
        <v>0</v>
      </c>
      <c r="BO32" s="11">
        <f t="shared" si="27"/>
        <v>0</v>
      </c>
      <c r="BP32" s="11">
        <f t="shared" si="28"/>
        <v>0</v>
      </c>
      <c r="BQ32" s="11">
        <f t="shared" si="29"/>
        <v>0</v>
      </c>
      <c r="BR32" s="11">
        <f t="shared" si="30"/>
        <v>0</v>
      </c>
    </row>
    <row r="33" spans="1:70" ht="14.25" customHeight="1" x14ac:dyDescent="0.3">
      <c r="A33" t="str">
        <v xml:space="preserve">FAYOLLE </v>
      </c>
      <c r="B33" s="57" t="str">
        <v>REMI</v>
      </c>
      <c r="C33" s="3">
        <f t="shared" si="31"/>
        <v>193.10975136515756</v>
      </c>
      <c r="D33" s="9">
        <v>1</v>
      </c>
      <c r="E33" s="12">
        <v>1</v>
      </c>
      <c r="F33" s="9">
        <v>1</v>
      </c>
      <c r="G33" s="12">
        <v>1</v>
      </c>
      <c r="H33" s="9">
        <v>1</v>
      </c>
      <c r="I33" s="12">
        <v>1</v>
      </c>
      <c r="J33" s="9">
        <v>1</v>
      </c>
      <c r="K33" s="12"/>
      <c r="L33" s="9"/>
      <c r="M33" s="12"/>
      <c r="N33" s="9">
        <v>1</v>
      </c>
      <c r="O33" s="12">
        <v>1</v>
      </c>
      <c r="P33" s="9">
        <v>1</v>
      </c>
      <c r="Q33" s="12"/>
      <c r="R33" s="9">
        <v>1</v>
      </c>
      <c r="S33" s="12"/>
      <c r="T33" s="9"/>
      <c r="U33" s="12"/>
      <c r="V33" s="9"/>
      <c r="W33" s="12"/>
      <c r="X33" s="9"/>
      <c r="Y33" s="12"/>
      <c r="Z33" s="9"/>
      <c r="AA33" s="12"/>
      <c r="AB33" s="9"/>
      <c r="AC33" s="12"/>
      <c r="AD33" s="9"/>
      <c r="AE33" s="12"/>
      <c r="AF33" s="9"/>
      <c r="AG33" s="12"/>
      <c r="AH33" s="9"/>
      <c r="AN33" s="1">
        <f t="shared" si="0"/>
        <v>1.6666666666666666E-2</v>
      </c>
      <c r="AO33" s="1">
        <f t="shared" si="1"/>
        <v>1.6666666666666666E-2</v>
      </c>
      <c r="AP33" s="1">
        <f t="shared" si="2"/>
        <v>1.7857142857142856E-2</v>
      </c>
      <c r="AQ33" s="1">
        <f t="shared" si="3"/>
        <v>1.6949152542372881E-2</v>
      </c>
      <c r="AR33" s="1">
        <f t="shared" si="4"/>
        <v>1.6949152542372881E-2</v>
      </c>
      <c r="AS33" s="1">
        <f t="shared" si="5"/>
        <v>1.7241379310344827E-2</v>
      </c>
      <c r="AT33" s="1">
        <f t="shared" si="6"/>
        <v>1.6666666666666666E-2</v>
      </c>
      <c r="AU33" s="1">
        <f t="shared" si="7"/>
        <v>0</v>
      </c>
      <c r="AV33" s="1">
        <f t="shared" si="8"/>
        <v>0</v>
      </c>
      <c r="AW33" s="1">
        <f t="shared" si="9"/>
        <v>0</v>
      </c>
      <c r="AX33" s="1">
        <f t="shared" si="10"/>
        <v>1.8181818181818181E-2</v>
      </c>
      <c r="AY33" s="1">
        <f t="shared" si="11"/>
        <v>1.8181818181818181E-2</v>
      </c>
      <c r="AZ33" s="1">
        <f t="shared" si="12"/>
        <v>1.8518518518518517E-2</v>
      </c>
      <c r="BA33" s="1">
        <f t="shared" si="13"/>
        <v>0</v>
      </c>
      <c r="BB33" s="1">
        <f t="shared" si="14"/>
        <v>1.9230769230769232E-2</v>
      </c>
      <c r="BC33" s="1">
        <f t="shared" si="15"/>
        <v>0</v>
      </c>
      <c r="BD33" s="1">
        <f t="shared" si="16"/>
        <v>0</v>
      </c>
      <c r="BE33" s="1">
        <f t="shared" si="17"/>
        <v>0</v>
      </c>
      <c r="BF33" s="1">
        <f t="shared" si="18"/>
        <v>0</v>
      </c>
      <c r="BG33" s="1">
        <f t="shared" si="19"/>
        <v>0</v>
      </c>
      <c r="BH33" s="1">
        <f t="shared" si="20"/>
        <v>0</v>
      </c>
      <c r="BI33" s="1">
        <f t="shared" si="21"/>
        <v>0</v>
      </c>
      <c r="BJ33" s="1">
        <f t="shared" si="22"/>
        <v>0</v>
      </c>
      <c r="BK33" s="1">
        <f t="shared" si="23"/>
        <v>0</v>
      </c>
      <c r="BL33" s="1">
        <f t="shared" si="24"/>
        <v>0</v>
      </c>
      <c r="BM33" s="1">
        <f t="shared" si="25"/>
        <v>0</v>
      </c>
      <c r="BN33" s="1">
        <f t="shared" si="26"/>
        <v>0</v>
      </c>
      <c r="BO33" s="1">
        <f t="shared" si="27"/>
        <v>0</v>
      </c>
      <c r="BP33" s="1">
        <f t="shared" si="28"/>
        <v>0</v>
      </c>
      <c r="BQ33" s="1">
        <f t="shared" si="29"/>
        <v>0</v>
      </c>
      <c r="BR33" s="1">
        <f t="shared" si="30"/>
        <v>0</v>
      </c>
    </row>
    <row r="34" spans="1:70" ht="14.25" customHeight="1" x14ac:dyDescent="0.3">
      <c r="A34" t="str">
        <v xml:space="preserve">FLAMENT </v>
      </c>
      <c r="B34" s="57" t="str">
        <v>LUC</v>
      </c>
      <c r="C34" s="3">
        <f t="shared" si="31"/>
        <v>155.69716395257012</v>
      </c>
      <c r="D34" s="10">
        <v>1</v>
      </c>
      <c r="E34" s="56">
        <v>1</v>
      </c>
      <c r="F34" s="10">
        <v>1</v>
      </c>
      <c r="G34" s="56">
        <v>1</v>
      </c>
      <c r="H34" s="10">
        <v>1</v>
      </c>
      <c r="I34" s="56">
        <v>1</v>
      </c>
      <c r="J34" s="10">
        <v>1</v>
      </c>
      <c r="K34" s="56">
        <v>1</v>
      </c>
      <c r="L34" s="10">
        <v>1</v>
      </c>
      <c r="M34" s="56"/>
      <c r="N34" s="10"/>
      <c r="O34" s="56"/>
      <c r="P34" s="10"/>
      <c r="Q34" s="56"/>
      <c r="R34" s="10"/>
      <c r="S34" s="56"/>
      <c r="T34" s="10"/>
      <c r="U34" s="56"/>
      <c r="V34" s="10"/>
      <c r="W34" s="56"/>
      <c r="X34" s="10"/>
      <c r="Y34" s="56"/>
      <c r="Z34" s="10"/>
      <c r="AA34" s="56"/>
      <c r="AB34" s="10"/>
      <c r="AC34" s="56"/>
      <c r="AD34" s="10"/>
      <c r="AE34" s="56"/>
      <c r="AF34" s="10"/>
      <c r="AG34" s="56"/>
      <c r="AH34" s="10"/>
      <c r="AI34" s="11"/>
      <c r="AJ34" s="11"/>
      <c r="AK34" s="11"/>
      <c r="AL34" s="11"/>
      <c r="AM34" s="11"/>
      <c r="AN34" s="11">
        <f t="shared" ref="AN34:AN67" si="32">IF(OR(D$68 = 0,D34=0),0,1 /D$68)</f>
        <v>1.6666666666666666E-2</v>
      </c>
      <c r="AO34" s="11">
        <f t="shared" ref="AO34:AO67" si="33">IF(OR(E$68 = 0,E34=0),0,1 /E$68)</f>
        <v>1.6666666666666666E-2</v>
      </c>
      <c r="AP34" s="11">
        <f t="shared" ref="AP34:AP67" si="34">IF(OR(F$68 = 0,F34=0),0,1 /F$68)</f>
        <v>1.7857142857142856E-2</v>
      </c>
      <c r="AQ34" s="11">
        <f t="shared" ref="AQ34:AQ67" si="35">IF(OR(G$68 = 0,G34=0),0,1 /G$68)</f>
        <v>1.6949152542372881E-2</v>
      </c>
      <c r="AR34" s="11">
        <f t="shared" ref="AR34:AR67" si="36">IF(OR(H$68 = 0,H34=0),0,1 /H$68)</f>
        <v>1.6949152542372881E-2</v>
      </c>
      <c r="AS34" s="11">
        <f t="shared" ref="AS34:AS67" si="37">IF(OR(I$68 = 0,I34=0),0,1 /I$68)</f>
        <v>1.7241379310344827E-2</v>
      </c>
      <c r="AT34" s="11">
        <f t="shared" ref="AT34:AT67" si="38">IF(OR(J$68 = 0,J34=0),0,1 /J$68)</f>
        <v>1.6666666666666666E-2</v>
      </c>
      <c r="AU34" s="11">
        <f t="shared" ref="AU34:AU67" si="39">IF(OR(K$68 = 0,K34=0),0,1 /K$68)</f>
        <v>1.8518518518518517E-2</v>
      </c>
      <c r="AV34" s="11">
        <f t="shared" ref="AV34:AV67" si="40">IF(OR(L$68 = 0,L34=0),0,1 /L$68)</f>
        <v>1.8181818181818181E-2</v>
      </c>
      <c r="AW34" s="11">
        <f t="shared" ref="AW34:AW67" si="41">IF(OR(M$68 = 0,M34=0),0,1 /M$68)</f>
        <v>0</v>
      </c>
      <c r="AX34" s="11">
        <f t="shared" ref="AX34:AX67" si="42">IF(OR(N$68 = 0,N34=0),0,1 /N$68)</f>
        <v>0</v>
      </c>
      <c r="AY34" s="11">
        <f t="shared" ref="AY34:AY67" si="43">IF(OR(O$68 = 0,O34=0),0,1 /O$68)</f>
        <v>0</v>
      </c>
      <c r="AZ34" s="11">
        <f t="shared" ref="AZ34:AZ67" si="44">IF(OR(P$68 = 0,P34=0),0,1 /P$68)</f>
        <v>0</v>
      </c>
      <c r="BA34" s="11">
        <f t="shared" ref="BA34:BA67" si="45">IF(OR(Q$68 = 0,Q34=0),0,1 /Q$68)</f>
        <v>0</v>
      </c>
      <c r="BB34" s="11">
        <f t="shared" ref="BB34:BB67" si="46">IF(OR(R$68 = 0,R34=0),0,1 /R$68)</f>
        <v>0</v>
      </c>
      <c r="BC34" s="11">
        <f t="shared" ref="BC34:BC67" si="47">IF(OR(S$68 = 0,S34=0),0,1 /S$68)</f>
        <v>0</v>
      </c>
      <c r="BD34" s="11">
        <f t="shared" ref="BD34:BD67" si="48">IF(OR(T$68 = 0,T34=0),0,1 /T$68)</f>
        <v>0</v>
      </c>
      <c r="BE34" s="11">
        <f t="shared" ref="BE34:BE67" si="49">IF(OR(U$68 = 0,U34=0),0,1 /U$68)</f>
        <v>0</v>
      </c>
      <c r="BF34" s="11">
        <f t="shared" ref="BF34:BF67" si="50">IF(OR(V$68 = 0,V34=0),0,1 /V$68)</f>
        <v>0</v>
      </c>
      <c r="BG34" s="11">
        <f t="shared" ref="BG34:BG67" si="51">IF(OR(W$68 = 0,W34=0),0,1 /W$68)</f>
        <v>0</v>
      </c>
      <c r="BH34" s="11">
        <f t="shared" ref="BH34:BH67" si="52">IF(OR(X$68 = 0,X34=0),0,1 /X$68)</f>
        <v>0</v>
      </c>
      <c r="BI34" s="11">
        <f t="shared" ref="BI34:BI67" si="53">IF(OR(Y$68 = 0,Y34=0),0,1 /Y$68)</f>
        <v>0</v>
      </c>
      <c r="BJ34" s="11">
        <f t="shared" ref="BJ34:BJ67" si="54">IF(OR(Z$68 = 0,Z34=0),0,1 /Z$68)</f>
        <v>0</v>
      </c>
      <c r="BK34" s="11">
        <f t="shared" ref="BK34:BK67" si="55">IF(OR(AA$68 = 0,AA34=0),0,1 /AA$68)</f>
        <v>0</v>
      </c>
      <c r="BL34" s="11">
        <f t="shared" ref="BL34:BL67" si="56">IF(OR(AB$68 = 0,AB34=0),0,1 /AB$68)</f>
        <v>0</v>
      </c>
      <c r="BM34" s="11">
        <f t="shared" ref="BM34:BM67" si="57">IF(OR(AC$68 = 0,AC34=0),0,1 /AC$68)</f>
        <v>0</v>
      </c>
      <c r="BN34" s="11">
        <f t="shared" ref="BN34:BN67" si="58">IF(OR(AD$68 = 0,AD34=0),0,1 /AD$68)</f>
        <v>0</v>
      </c>
      <c r="BO34" s="11">
        <f t="shared" ref="BO34:BO67" si="59">IF(OR(AE$68 = 0,AE34=0),0,1 /AE$68)</f>
        <v>0</v>
      </c>
      <c r="BP34" s="11">
        <f t="shared" ref="BP34:BP67" si="60">IF(OR(AF$68 = 0,AF34=0),0,1 /AF$68)</f>
        <v>0</v>
      </c>
      <c r="BQ34" s="11">
        <f t="shared" ref="BQ34:BQ67" si="61">IF(OR(AG$68 = 0,AG34=0),0,1 /AG$68)</f>
        <v>0</v>
      </c>
      <c r="BR34" s="11">
        <f t="shared" ref="BR34:BR67" si="62">IF(OR(AH$68 = 0,AH34=0),0,1 /AH$68)</f>
        <v>0</v>
      </c>
    </row>
    <row r="35" spans="1:70" ht="14.25" customHeight="1" x14ac:dyDescent="0.3">
      <c r="A35" s="60" t="str">
        <v>DEJARDIN</v>
      </c>
      <c r="B35" s="60" t="str">
        <v>SAMUEL</v>
      </c>
      <c r="C35" s="3">
        <f t="shared" si="31"/>
        <v>0</v>
      </c>
      <c r="D35" s="9"/>
      <c r="E35" s="12"/>
      <c r="F35" s="9"/>
      <c r="G35" s="12"/>
      <c r="H35" s="9"/>
      <c r="I35" s="12"/>
      <c r="J35" s="9"/>
      <c r="K35" s="12"/>
      <c r="L35" s="9"/>
      <c r="M35" s="12"/>
      <c r="N35" s="9"/>
      <c r="O35" s="12"/>
      <c r="P35" s="9"/>
      <c r="Q35" s="12"/>
      <c r="R35" s="9"/>
      <c r="S35" s="12"/>
      <c r="T35" s="9"/>
      <c r="U35" s="12"/>
      <c r="V35" s="9"/>
      <c r="W35" s="12"/>
      <c r="X35" s="9"/>
      <c r="Y35" s="12"/>
      <c r="Z35" s="9"/>
      <c r="AA35" s="12"/>
      <c r="AB35" s="9"/>
      <c r="AC35" s="12"/>
      <c r="AD35" s="9"/>
      <c r="AE35" s="12"/>
      <c r="AF35" s="9"/>
      <c r="AG35" s="12"/>
      <c r="AH35" s="9"/>
      <c r="AN35" s="1">
        <f t="shared" si="32"/>
        <v>0</v>
      </c>
      <c r="AO35" s="1">
        <f t="shared" si="33"/>
        <v>0</v>
      </c>
      <c r="AP35" s="1">
        <f t="shared" si="34"/>
        <v>0</v>
      </c>
      <c r="AQ35" s="1">
        <f t="shared" si="35"/>
        <v>0</v>
      </c>
      <c r="AR35" s="1">
        <f t="shared" si="36"/>
        <v>0</v>
      </c>
      <c r="AS35" s="1">
        <f t="shared" si="37"/>
        <v>0</v>
      </c>
      <c r="AT35" s="1">
        <f t="shared" si="38"/>
        <v>0</v>
      </c>
      <c r="AU35" s="1">
        <f t="shared" si="39"/>
        <v>0</v>
      </c>
      <c r="AV35" s="1">
        <f t="shared" si="40"/>
        <v>0</v>
      </c>
      <c r="AW35" s="1">
        <f t="shared" si="41"/>
        <v>0</v>
      </c>
      <c r="AX35" s="1">
        <f t="shared" si="42"/>
        <v>0</v>
      </c>
      <c r="AY35" s="1">
        <f t="shared" si="43"/>
        <v>0</v>
      </c>
      <c r="AZ35" s="1">
        <f t="shared" si="44"/>
        <v>0</v>
      </c>
      <c r="BA35" s="1">
        <f t="shared" si="45"/>
        <v>0</v>
      </c>
      <c r="BB35" s="1">
        <f t="shared" si="46"/>
        <v>0</v>
      </c>
      <c r="BC35" s="1">
        <f t="shared" si="47"/>
        <v>0</v>
      </c>
      <c r="BD35" s="1">
        <f t="shared" si="48"/>
        <v>0</v>
      </c>
      <c r="BE35" s="1">
        <f t="shared" si="49"/>
        <v>0</v>
      </c>
      <c r="BF35" s="1">
        <f t="shared" si="50"/>
        <v>0</v>
      </c>
      <c r="BG35" s="1">
        <f t="shared" si="51"/>
        <v>0</v>
      </c>
      <c r="BH35" s="1">
        <f t="shared" si="52"/>
        <v>0</v>
      </c>
      <c r="BI35" s="1">
        <f t="shared" si="53"/>
        <v>0</v>
      </c>
      <c r="BJ35" s="1">
        <f t="shared" si="54"/>
        <v>0</v>
      </c>
      <c r="BK35" s="1">
        <f t="shared" si="55"/>
        <v>0</v>
      </c>
      <c r="BL35" s="1">
        <f t="shared" si="56"/>
        <v>0</v>
      </c>
      <c r="BM35" s="1">
        <f t="shared" si="57"/>
        <v>0</v>
      </c>
      <c r="BN35" s="1">
        <f t="shared" si="58"/>
        <v>0</v>
      </c>
      <c r="BO35" s="1">
        <f t="shared" si="59"/>
        <v>0</v>
      </c>
      <c r="BP35" s="1">
        <f t="shared" si="60"/>
        <v>0</v>
      </c>
      <c r="BQ35" s="1">
        <f t="shared" si="61"/>
        <v>0</v>
      </c>
      <c r="BR35" s="1">
        <f t="shared" si="62"/>
        <v>0</v>
      </c>
    </row>
    <row r="36" spans="1:70" ht="14.25" customHeight="1" x14ac:dyDescent="0.3">
      <c r="A36" t="str">
        <v>SOURNIA</v>
      </c>
      <c r="B36" s="57" t="str">
        <v>PAUL</v>
      </c>
      <c r="C36" s="3">
        <f t="shared" si="31"/>
        <v>231.85591457940589</v>
      </c>
      <c r="D36" s="10">
        <v>1</v>
      </c>
      <c r="E36" s="56">
        <v>1</v>
      </c>
      <c r="F36" s="56">
        <v>1</v>
      </c>
      <c r="G36" s="56">
        <v>1</v>
      </c>
      <c r="H36" s="56">
        <v>1</v>
      </c>
      <c r="I36" s="56">
        <v>1</v>
      </c>
      <c r="J36" s="56">
        <v>1</v>
      </c>
      <c r="K36" s="56">
        <v>1</v>
      </c>
      <c r="L36" s="56">
        <v>1</v>
      </c>
      <c r="M36" s="56">
        <v>1</v>
      </c>
      <c r="N36" s="56">
        <v>1</v>
      </c>
      <c r="O36" s="56">
        <v>1</v>
      </c>
      <c r="P36" s="56">
        <v>1</v>
      </c>
      <c r="Q36" s="56"/>
      <c r="R36" s="10"/>
      <c r="S36" s="56"/>
      <c r="T36" s="10"/>
      <c r="U36" s="56"/>
      <c r="V36" s="10"/>
      <c r="W36" s="56"/>
      <c r="X36" s="10"/>
      <c r="Y36" s="56"/>
      <c r="Z36" s="10"/>
      <c r="AA36" s="56"/>
      <c r="AB36" s="10"/>
      <c r="AC36" s="56"/>
      <c r="AD36" s="10"/>
      <c r="AE36" s="56"/>
      <c r="AF36" s="10"/>
      <c r="AG36" s="56"/>
      <c r="AH36" s="10"/>
      <c r="AI36" s="11"/>
      <c r="AJ36" s="11"/>
      <c r="AK36" s="11"/>
      <c r="AL36" s="11"/>
      <c r="AM36" s="11"/>
      <c r="AN36" s="11">
        <f t="shared" si="32"/>
        <v>1.6666666666666666E-2</v>
      </c>
      <c r="AO36" s="11">
        <f t="shared" si="33"/>
        <v>1.6666666666666666E-2</v>
      </c>
      <c r="AP36" s="11">
        <f t="shared" si="34"/>
        <v>1.7857142857142856E-2</v>
      </c>
      <c r="AQ36" s="11">
        <f t="shared" si="35"/>
        <v>1.6949152542372881E-2</v>
      </c>
      <c r="AR36" s="11">
        <f t="shared" si="36"/>
        <v>1.6949152542372881E-2</v>
      </c>
      <c r="AS36" s="11">
        <f t="shared" si="37"/>
        <v>1.7241379310344827E-2</v>
      </c>
      <c r="AT36" s="11">
        <f t="shared" si="38"/>
        <v>1.6666666666666666E-2</v>
      </c>
      <c r="AU36" s="11">
        <f t="shared" si="39"/>
        <v>1.8518518518518517E-2</v>
      </c>
      <c r="AV36" s="11">
        <f t="shared" si="40"/>
        <v>1.8181818181818181E-2</v>
      </c>
      <c r="AW36" s="11">
        <f t="shared" si="41"/>
        <v>2.1276595744680851E-2</v>
      </c>
      <c r="AX36" s="11">
        <f t="shared" si="42"/>
        <v>1.8181818181818181E-2</v>
      </c>
      <c r="AY36" s="11">
        <f t="shared" si="43"/>
        <v>1.8181818181818181E-2</v>
      </c>
      <c r="AZ36" s="11">
        <f t="shared" si="44"/>
        <v>1.8518518518518517E-2</v>
      </c>
      <c r="BA36" s="11">
        <f t="shared" si="45"/>
        <v>0</v>
      </c>
      <c r="BB36" s="11">
        <f t="shared" si="46"/>
        <v>0</v>
      </c>
      <c r="BC36" s="11">
        <f t="shared" si="47"/>
        <v>0</v>
      </c>
      <c r="BD36" s="11">
        <f t="shared" si="48"/>
        <v>0</v>
      </c>
      <c r="BE36" s="11">
        <f t="shared" si="49"/>
        <v>0</v>
      </c>
      <c r="BF36" s="11">
        <f t="shared" si="50"/>
        <v>0</v>
      </c>
      <c r="BG36" s="11">
        <f t="shared" si="51"/>
        <v>0</v>
      </c>
      <c r="BH36" s="11">
        <f t="shared" si="52"/>
        <v>0</v>
      </c>
      <c r="BI36" s="11">
        <f t="shared" si="53"/>
        <v>0</v>
      </c>
      <c r="BJ36" s="11">
        <f t="shared" si="54"/>
        <v>0</v>
      </c>
      <c r="BK36" s="11">
        <f t="shared" si="55"/>
        <v>0</v>
      </c>
      <c r="BL36" s="11">
        <f t="shared" si="56"/>
        <v>0</v>
      </c>
      <c r="BM36" s="11">
        <f t="shared" si="57"/>
        <v>0</v>
      </c>
      <c r="BN36" s="11">
        <f t="shared" si="58"/>
        <v>0</v>
      </c>
      <c r="BO36" s="11">
        <f t="shared" si="59"/>
        <v>0</v>
      </c>
      <c r="BP36" s="11">
        <f t="shared" si="60"/>
        <v>0</v>
      </c>
      <c r="BQ36" s="11">
        <f t="shared" si="61"/>
        <v>0</v>
      </c>
      <c r="BR36" s="11">
        <f t="shared" si="62"/>
        <v>0</v>
      </c>
    </row>
    <row r="37" spans="1:70" ht="14.25" customHeight="1" x14ac:dyDescent="0.3">
      <c r="A37" t="str">
        <v>TORNQVIST</v>
      </c>
      <c r="B37" s="57" t="str">
        <v>RAPHAEL</v>
      </c>
      <c r="C37" s="3">
        <f t="shared" si="31"/>
        <v>423.12583588523694</v>
      </c>
      <c r="D37" s="9">
        <v>1</v>
      </c>
      <c r="E37" s="12">
        <v>1</v>
      </c>
      <c r="F37" s="9"/>
      <c r="G37" s="12">
        <v>1</v>
      </c>
      <c r="H37" s="12">
        <v>1</v>
      </c>
      <c r="I37" s="12">
        <v>1</v>
      </c>
      <c r="J37" s="12">
        <v>1</v>
      </c>
      <c r="K37" s="12"/>
      <c r="L37" s="9">
        <v>1</v>
      </c>
      <c r="M37" s="9">
        <v>1</v>
      </c>
      <c r="N37" s="9">
        <v>1</v>
      </c>
      <c r="O37" s="9">
        <v>1</v>
      </c>
      <c r="P37" s="9">
        <v>1</v>
      </c>
      <c r="Q37" s="9">
        <v>1</v>
      </c>
      <c r="R37" s="9">
        <v>1</v>
      </c>
      <c r="S37" s="9">
        <v>1</v>
      </c>
      <c r="T37" s="9">
        <v>1</v>
      </c>
      <c r="U37" s="9">
        <v>1</v>
      </c>
      <c r="V37" s="9">
        <v>1</v>
      </c>
      <c r="W37" s="9">
        <v>1</v>
      </c>
      <c r="X37" s="9"/>
      <c r="Y37" s="12"/>
      <c r="Z37" s="9"/>
      <c r="AA37" s="12"/>
      <c r="AB37" s="9"/>
      <c r="AC37" s="12"/>
      <c r="AD37" s="9">
        <v>1</v>
      </c>
      <c r="AE37" s="12"/>
      <c r="AF37" s="9"/>
      <c r="AG37" s="12"/>
      <c r="AH37" s="9"/>
      <c r="AN37" s="1">
        <f t="shared" si="32"/>
        <v>1.6666666666666666E-2</v>
      </c>
      <c r="AO37" s="1">
        <f t="shared" si="33"/>
        <v>1.6666666666666666E-2</v>
      </c>
      <c r="AP37" s="1">
        <f t="shared" si="34"/>
        <v>0</v>
      </c>
      <c r="AQ37" s="1">
        <f t="shared" si="35"/>
        <v>1.6949152542372881E-2</v>
      </c>
      <c r="AR37" s="1">
        <f t="shared" si="36"/>
        <v>1.6949152542372881E-2</v>
      </c>
      <c r="AS37" s="1">
        <f t="shared" si="37"/>
        <v>1.7241379310344827E-2</v>
      </c>
      <c r="AT37" s="1">
        <f t="shared" si="38"/>
        <v>1.6666666666666666E-2</v>
      </c>
      <c r="AU37" s="1">
        <f t="shared" si="39"/>
        <v>0</v>
      </c>
      <c r="AV37" s="1">
        <f t="shared" si="40"/>
        <v>1.8181818181818181E-2</v>
      </c>
      <c r="AW37" s="1">
        <f t="shared" si="41"/>
        <v>2.1276595744680851E-2</v>
      </c>
      <c r="AX37" s="1">
        <f t="shared" si="42"/>
        <v>1.8181818181818181E-2</v>
      </c>
      <c r="AY37" s="1">
        <f t="shared" si="43"/>
        <v>1.8181818181818181E-2</v>
      </c>
      <c r="AZ37" s="1">
        <f t="shared" si="44"/>
        <v>1.8518518518518517E-2</v>
      </c>
      <c r="BA37" s="1">
        <f t="shared" si="45"/>
        <v>2.2222222222222223E-2</v>
      </c>
      <c r="BB37" s="1">
        <f t="shared" si="46"/>
        <v>1.9230769230769232E-2</v>
      </c>
      <c r="BC37" s="1">
        <f t="shared" si="47"/>
        <v>2.3255813953488372E-2</v>
      </c>
      <c r="BD37" s="1">
        <f t="shared" si="48"/>
        <v>2.564102564102564E-2</v>
      </c>
      <c r="BE37" s="1">
        <f t="shared" si="49"/>
        <v>2.2222222222222223E-2</v>
      </c>
      <c r="BF37" s="1">
        <f t="shared" si="50"/>
        <v>3.125E-2</v>
      </c>
      <c r="BG37" s="1">
        <f t="shared" si="51"/>
        <v>2.5000000000000001E-2</v>
      </c>
      <c r="BH37" s="1">
        <f t="shared" si="52"/>
        <v>0</v>
      </c>
      <c r="BI37" s="1">
        <f t="shared" si="53"/>
        <v>0</v>
      </c>
      <c r="BJ37" s="1">
        <f t="shared" si="54"/>
        <v>0</v>
      </c>
      <c r="BK37" s="1">
        <f t="shared" si="55"/>
        <v>0</v>
      </c>
      <c r="BL37" s="1">
        <f t="shared" si="56"/>
        <v>0</v>
      </c>
      <c r="BM37" s="1">
        <f t="shared" si="57"/>
        <v>0</v>
      </c>
      <c r="BN37" s="1">
        <f t="shared" si="58"/>
        <v>5.8823529411764705E-2</v>
      </c>
      <c r="BO37" s="1">
        <f t="shared" si="59"/>
        <v>0</v>
      </c>
      <c r="BP37" s="1">
        <f t="shared" si="60"/>
        <v>0</v>
      </c>
      <c r="BQ37" s="1">
        <f t="shared" si="61"/>
        <v>0</v>
      </c>
      <c r="BR37" s="1">
        <f t="shared" si="62"/>
        <v>0</v>
      </c>
    </row>
    <row r="38" spans="1:70" ht="14.25" customHeight="1" x14ac:dyDescent="0.3">
      <c r="A38" t="str">
        <v>CLAPPIER</v>
      </c>
      <c r="B38" s="57" t="str">
        <v>FRANCOIS</v>
      </c>
      <c r="C38" s="3">
        <f t="shared" si="31"/>
        <v>570.56450832390931</v>
      </c>
      <c r="D38" s="10">
        <v>1</v>
      </c>
      <c r="E38" s="59">
        <v>1</v>
      </c>
      <c r="F38" s="10">
        <v>1</v>
      </c>
      <c r="G38" s="59">
        <v>1</v>
      </c>
      <c r="H38" s="10">
        <v>1</v>
      </c>
      <c r="I38" s="59">
        <v>1</v>
      </c>
      <c r="J38" s="10">
        <v>1</v>
      </c>
      <c r="K38" s="59">
        <v>1</v>
      </c>
      <c r="L38" s="10">
        <v>1</v>
      </c>
      <c r="M38" s="59">
        <v>1</v>
      </c>
      <c r="N38" s="10">
        <v>1</v>
      </c>
      <c r="O38" s="59">
        <v>1</v>
      </c>
      <c r="P38" s="10">
        <v>1</v>
      </c>
      <c r="Q38" s="59">
        <v>1</v>
      </c>
      <c r="R38" s="10">
        <v>1</v>
      </c>
      <c r="S38" s="59">
        <v>1</v>
      </c>
      <c r="T38" s="10">
        <v>1</v>
      </c>
      <c r="U38" s="59">
        <v>1</v>
      </c>
      <c r="V38" s="10">
        <v>1</v>
      </c>
      <c r="W38" s="59">
        <v>1</v>
      </c>
      <c r="X38" s="10">
        <v>1</v>
      </c>
      <c r="Y38" s="59">
        <v>1</v>
      </c>
      <c r="Z38" s="10">
        <v>1</v>
      </c>
      <c r="AA38" s="56"/>
      <c r="AB38" s="10"/>
      <c r="AC38" s="56"/>
      <c r="AD38" s="10"/>
      <c r="AE38" s="56"/>
      <c r="AF38" s="10">
        <v>1</v>
      </c>
      <c r="AG38" s="56"/>
      <c r="AH38" s="10"/>
      <c r="AI38" s="11"/>
      <c r="AJ38" s="11"/>
      <c r="AK38" s="11"/>
      <c r="AL38" s="11"/>
      <c r="AM38" s="11"/>
      <c r="AN38" s="11">
        <f t="shared" si="32"/>
        <v>1.6666666666666666E-2</v>
      </c>
      <c r="AO38" s="11">
        <f t="shared" si="33"/>
        <v>1.6666666666666666E-2</v>
      </c>
      <c r="AP38" s="11">
        <f t="shared" si="34"/>
        <v>1.7857142857142856E-2</v>
      </c>
      <c r="AQ38" s="11">
        <f t="shared" si="35"/>
        <v>1.6949152542372881E-2</v>
      </c>
      <c r="AR38" s="11">
        <f t="shared" si="36"/>
        <v>1.6949152542372881E-2</v>
      </c>
      <c r="AS38" s="11">
        <f t="shared" si="37"/>
        <v>1.7241379310344827E-2</v>
      </c>
      <c r="AT38" s="11">
        <f t="shared" si="38"/>
        <v>1.6666666666666666E-2</v>
      </c>
      <c r="AU38" s="11">
        <f t="shared" si="39"/>
        <v>1.8518518518518517E-2</v>
      </c>
      <c r="AV38" s="11">
        <f t="shared" si="40"/>
        <v>1.8181818181818181E-2</v>
      </c>
      <c r="AW38" s="11">
        <f t="shared" si="41"/>
        <v>2.1276595744680851E-2</v>
      </c>
      <c r="AX38" s="11">
        <f t="shared" si="42"/>
        <v>1.8181818181818181E-2</v>
      </c>
      <c r="AY38" s="11">
        <f t="shared" si="43"/>
        <v>1.8181818181818181E-2</v>
      </c>
      <c r="AZ38" s="11">
        <f t="shared" si="44"/>
        <v>1.8518518518518517E-2</v>
      </c>
      <c r="BA38" s="11">
        <f t="shared" si="45"/>
        <v>2.2222222222222223E-2</v>
      </c>
      <c r="BB38" s="11">
        <f t="shared" si="46"/>
        <v>1.9230769230769232E-2</v>
      </c>
      <c r="BC38" s="11">
        <f t="shared" si="47"/>
        <v>2.3255813953488372E-2</v>
      </c>
      <c r="BD38" s="11">
        <f t="shared" si="48"/>
        <v>2.564102564102564E-2</v>
      </c>
      <c r="BE38" s="11">
        <f t="shared" si="49"/>
        <v>2.2222222222222223E-2</v>
      </c>
      <c r="BF38" s="11">
        <f t="shared" si="50"/>
        <v>3.125E-2</v>
      </c>
      <c r="BG38" s="11">
        <f t="shared" si="51"/>
        <v>2.5000000000000001E-2</v>
      </c>
      <c r="BH38" s="11">
        <f t="shared" si="52"/>
        <v>3.7037037037037035E-2</v>
      </c>
      <c r="BI38" s="11">
        <f t="shared" si="53"/>
        <v>2.8571428571428571E-2</v>
      </c>
      <c r="BJ38" s="11">
        <f t="shared" si="54"/>
        <v>5.8823529411764705E-2</v>
      </c>
      <c r="BK38" s="11">
        <f t="shared" si="55"/>
        <v>0</v>
      </c>
      <c r="BL38" s="11">
        <f t="shared" si="56"/>
        <v>0</v>
      </c>
      <c r="BM38" s="11">
        <f t="shared" si="57"/>
        <v>0</v>
      </c>
      <c r="BN38" s="11">
        <f t="shared" si="58"/>
        <v>0</v>
      </c>
      <c r="BO38" s="11">
        <f t="shared" si="59"/>
        <v>0</v>
      </c>
      <c r="BP38" s="11">
        <f t="shared" si="60"/>
        <v>4.5454545454545456E-2</v>
      </c>
      <c r="BQ38" s="11">
        <f t="shared" si="61"/>
        <v>0</v>
      </c>
      <c r="BR38" s="11">
        <f t="shared" si="62"/>
        <v>0</v>
      </c>
    </row>
    <row r="39" spans="1:70" ht="14.25" customHeight="1" x14ac:dyDescent="0.3">
      <c r="A39" t="str">
        <v xml:space="preserve">FREYCHE </v>
      </c>
      <c r="B39" s="57" t="str">
        <v>NOE</v>
      </c>
      <c r="C39" s="3">
        <f t="shared" si="31"/>
        <v>511.74097891214467</v>
      </c>
      <c r="D39" s="9">
        <v>1</v>
      </c>
      <c r="E39" s="9">
        <v>1</v>
      </c>
      <c r="F39" s="9">
        <v>1</v>
      </c>
      <c r="G39" s="9">
        <v>1</v>
      </c>
      <c r="H39" s="9">
        <v>1</v>
      </c>
      <c r="I39" s="9">
        <v>1</v>
      </c>
      <c r="J39" s="9">
        <v>1</v>
      </c>
      <c r="K39" s="9">
        <v>1</v>
      </c>
      <c r="L39" s="9">
        <v>1</v>
      </c>
      <c r="M39" s="9">
        <v>1</v>
      </c>
      <c r="N39" s="9">
        <v>1</v>
      </c>
      <c r="O39" s="9">
        <v>1</v>
      </c>
      <c r="P39" s="9">
        <v>1</v>
      </c>
      <c r="Q39" s="9">
        <v>1</v>
      </c>
      <c r="R39" s="9">
        <v>1</v>
      </c>
      <c r="S39" s="9">
        <v>1</v>
      </c>
      <c r="T39" s="9">
        <v>1</v>
      </c>
      <c r="U39" s="9">
        <v>1</v>
      </c>
      <c r="V39" s="9">
        <v>1</v>
      </c>
      <c r="W39" s="9">
        <v>1</v>
      </c>
      <c r="X39" s="9">
        <v>1</v>
      </c>
      <c r="Y39" s="9">
        <v>1</v>
      </c>
      <c r="Z39" s="9"/>
      <c r="AA39" s="12"/>
      <c r="AB39" s="9"/>
      <c r="AC39" s="12"/>
      <c r="AD39" s="9"/>
      <c r="AE39" s="12"/>
      <c r="AF39" s="9">
        <v>1</v>
      </c>
      <c r="AG39" s="12"/>
      <c r="AH39" s="9"/>
      <c r="AN39" s="1">
        <f t="shared" si="32"/>
        <v>1.6666666666666666E-2</v>
      </c>
      <c r="AO39" s="1">
        <f t="shared" si="33"/>
        <v>1.6666666666666666E-2</v>
      </c>
      <c r="AP39" s="1">
        <f t="shared" si="34"/>
        <v>1.7857142857142856E-2</v>
      </c>
      <c r="AQ39" s="1">
        <f t="shared" si="35"/>
        <v>1.6949152542372881E-2</v>
      </c>
      <c r="AR39" s="1">
        <f t="shared" si="36"/>
        <v>1.6949152542372881E-2</v>
      </c>
      <c r="AS39" s="1">
        <f t="shared" si="37"/>
        <v>1.7241379310344827E-2</v>
      </c>
      <c r="AT39" s="1">
        <f t="shared" si="38"/>
        <v>1.6666666666666666E-2</v>
      </c>
      <c r="AU39" s="1">
        <f t="shared" si="39"/>
        <v>1.8518518518518517E-2</v>
      </c>
      <c r="AV39" s="1">
        <f t="shared" si="40"/>
        <v>1.8181818181818181E-2</v>
      </c>
      <c r="AW39" s="1">
        <f t="shared" si="41"/>
        <v>2.1276595744680851E-2</v>
      </c>
      <c r="AX39" s="1">
        <f t="shared" si="42"/>
        <v>1.8181818181818181E-2</v>
      </c>
      <c r="AY39" s="1">
        <f t="shared" si="43"/>
        <v>1.8181818181818181E-2</v>
      </c>
      <c r="AZ39" s="1">
        <f t="shared" si="44"/>
        <v>1.8518518518518517E-2</v>
      </c>
      <c r="BA39" s="1">
        <f t="shared" si="45"/>
        <v>2.2222222222222223E-2</v>
      </c>
      <c r="BB39" s="1">
        <f t="shared" si="46"/>
        <v>1.9230769230769232E-2</v>
      </c>
      <c r="BC39" s="1">
        <f t="shared" si="47"/>
        <v>2.3255813953488372E-2</v>
      </c>
      <c r="BD39" s="1">
        <f t="shared" si="48"/>
        <v>2.564102564102564E-2</v>
      </c>
      <c r="BE39" s="1">
        <f t="shared" si="49"/>
        <v>2.2222222222222223E-2</v>
      </c>
      <c r="BF39" s="1">
        <f t="shared" si="50"/>
        <v>3.125E-2</v>
      </c>
      <c r="BG39" s="1">
        <f t="shared" si="51"/>
        <v>2.5000000000000001E-2</v>
      </c>
      <c r="BH39" s="1">
        <f t="shared" si="52"/>
        <v>3.7037037037037035E-2</v>
      </c>
      <c r="BI39" s="1">
        <f t="shared" si="53"/>
        <v>2.8571428571428571E-2</v>
      </c>
      <c r="BJ39" s="1">
        <f t="shared" si="54"/>
        <v>0</v>
      </c>
      <c r="BK39" s="1">
        <f t="shared" si="55"/>
        <v>0</v>
      </c>
      <c r="BL39" s="1">
        <f t="shared" si="56"/>
        <v>0</v>
      </c>
      <c r="BM39" s="1">
        <f t="shared" si="57"/>
        <v>0</v>
      </c>
      <c r="BN39" s="1">
        <f t="shared" si="58"/>
        <v>0</v>
      </c>
      <c r="BO39" s="1">
        <f t="shared" si="59"/>
        <v>0</v>
      </c>
      <c r="BP39" s="1">
        <f t="shared" si="60"/>
        <v>4.5454545454545456E-2</v>
      </c>
      <c r="BQ39" s="1">
        <f t="shared" si="61"/>
        <v>0</v>
      </c>
      <c r="BR39" s="1">
        <f t="shared" si="62"/>
        <v>0</v>
      </c>
    </row>
    <row r="40" spans="1:70" ht="14.25" customHeight="1" x14ac:dyDescent="0.3">
      <c r="A40" t="str">
        <v>BESSEL</v>
      </c>
      <c r="B40" s="57" t="str">
        <v>THEO</v>
      </c>
      <c r="C40" s="3">
        <f t="shared" si="31"/>
        <v>570.56450832390931</v>
      </c>
      <c r="D40" s="10">
        <v>1</v>
      </c>
      <c r="E40" s="10">
        <v>1</v>
      </c>
      <c r="F40" s="10">
        <v>1</v>
      </c>
      <c r="G40" s="10">
        <v>1</v>
      </c>
      <c r="H40" s="10">
        <v>1</v>
      </c>
      <c r="I40" s="10">
        <v>1</v>
      </c>
      <c r="J40" s="10">
        <v>1</v>
      </c>
      <c r="K40" s="10">
        <v>1</v>
      </c>
      <c r="L40" s="10">
        <v>1</v>
      </c>
      <c r="M40" s="10">
        <v>1</v>
      </c>
      <c r="N40" s="10">
        <v>1</v>
      </c>
      <c r="O40" s="10">
        <v>1</v>
      </c>
      <c r="P40" s="10">
        <v>1</v>
      </c>
      <c r="Q40" s="10">
        <v>1</v>
      </c>
      <c r="R40" s="10">
        <v>1</v>
      </c>
      <c r="S40" s="10">
        <v>1</v>
      </c>
      <c r="T40" s="10">
        <v>1</v>
      </c>
      <c r="U40" s="10">
        <v>1</v>
      </c>
      <c r="V40" s="10">
        <v>1</v>
      </c>
      <c r="W40" s="10">
        <v>1</v>
      </c>
      <c r="X40" s="10">
        <v>1</v>
      </c>
      <c r="Y40" s="10">
        <v>1</v>
      </c>
      <c r="Z40" s="10">
        <v>1</v>
      </c>
      <c r="AA40" s="56"/>
      <c r="AB40" s="10"/>
      <c r="AC40" s="56"/>
      <c r="AD40" s="10"/>
      <c r="AE40" s="56"/>
      <c r="AF40" s="10">
        <v>1</v>
      </c>
      <c r="AG40" s="56"/>
      <c r="AH40" s="10"/>
      <c r="AI40" s="11"/>
      <c r="AJ40" s="11"/>
      <c r="AK40" s="11"/>
      <c r="AL40" s="11"/>
      <c r="AM40" s="11"/>
      <c r="AN40" s="11">
        <f t="shared" si="32"/>
        <v>1.6666666666666666E-2</v>
      </c>
      <c r="AO40" s="11">
        <f t="shared" si="33"/>
        <v>1.6666666666666666E-2</v>
      </c>
      <c r="AP40" s="11">
        <f t="shared" si="34"/>
        <v>1.7857142857142856E-2</v>
      </c>
      <c r="AQ40" s="11">
        <f t="shared" si="35"/>
        <v>1.6949152542372881E-2</v>
      </c>
      <c r="AR40" s="11">
        <f t="shared" si="36"/>
        <v>1.6949152542372881E-2</v>
      </c>
      <c r="AS40" s="11">
        <f t="shared" si="37"/>
        <v>1.7241379310344827E-2</v>
      </c>
      <c r="AT40" s="11">
        <f t="shared" si="38"/>
        <v>1.6666666666666666E-2</v>
      </c>
      <c r="AU40" s="11">
        <f t="shared" si="39"/>
        <v>1.8518518518518517E-2</v>
      </c>
      <c r="AV40" s="11">
        <f t="shared" si="40"/>
        <v>1.8181818181818181E-2</v>
      </c>
      <c r="AW40" s="11">
        <f t="shared" si="41"/>
        <v>2.1276595744680851E-2</v>
      </c>
      <c r="AX40" s="11">
        <f t="shared" si="42"/>
        <v>1.8181818181818181E-2</v>
      </c>
      <c r="AY40" s="11">
        <f t="shared" si="43"/>
        <v>1.8181818181818181E-2</v>
      </c>
      <c r="AZ40" s="11">
        <f t="shared" si="44"/>
        <v>1.8518518518518517E-2</v>
      </c>
      <c r="BA40" s="11">
        <f t="shared" si="45"/>
        <v>2.2222222222222223E-2</v>
      </c>
      <c r="BB40" s="11">
        <f t="shared" si="46"/>
        <v>1.9230769230769232E-2</v>
      </c>
      <c r="BC40" s="11">
        <f t="shared" si="47"/>
        <v>2.3255813953488372E-2</v>
      </c>
      <c r="BD40" s="11">
        <f t="shared" si="48"/>
        <v>2.564102564102564E-2</v>
      </c>
      <c r="BE40" s="11">
        <f t="shared" si="49"/>
        <v>2.2222222222222223E-2</v>
      </c>
      <c r="BF40" s="11">
        <f t="shared" si="50"/>
        <v>3.125E-2</v>
      </c>
      <c r="BG40" s="11">
        <f t="shared" si="51"/>
        <v>2.5000000000000001E-2</v>
      </c>
      <c r="BH40" s="11">
        <f t="shared" si="52"/>
        <v>3.7037037037037035E-2</v>
      </c>
      <c r="BI40" s="11">
        <f t="shared" si="53"/>
        <v>2.8571428571428571E-2</v>
      </c>
      <c r="BJ40" s="11">
        <f t="shared" si="54"/>
        <v>5.8823529411764705E-2</v>
      </c>
      <c r="BK40" s="11">
        <f t="shared" si="55"/>
        <v>0</v>
      </c>
      <c r="BL40" s="11">
        <f t="shared" si="56"/>
        <v>0</v>
      </c>
      <c r="BM40" s="11">
        <f t="shared" si="57"/>
        <v>0</v>
      </c>
      <c r="BN40" s="11">
        <f t="shared" si="58"/>
        <v>0</v>
      </c>
      <c r="BO40" s="11">
        <f t="shared" si="59"/>
        <v>0</v>
      </c>
      <c r="BP40" s="11">
        <f t="shared" si="60"/>
        <v>4.5454545454545456E-2</v>
      </c>
      <c r="BQ40" s="11">
        <f t="shared" si="61"/>
        <v>0</v>
      </c>
      <c r="BR40" s="11">
        <f t="shared" si="62"/>
        <v>0</v>
      </c>
    </row>
    <row r="41" spans="1:70" ht="14.25" customHeight="1" x14ac:dyDescent="0.3">
      <c r="A41" t="str">
        <v>BLANCHARD</v>
      </c>
      <c r="B41" s="57" t="str">
        <v>NATHAËL</v>
      </c>
      <c r="C41" s="3">
        <f t="shared" si="31"/>
        <v>274.25453250993871</v>
      </c>
      <c r="D41" s="9">
        <v>1</v>
      </c>
      <c r="E41" s="12">
        <v>1</v>
      </c>
      <c r="F41" s="9">
        <v>1</v>
      </c>
      <c r="G41" s="12">
        <v>1</v>
      </c>
      <c r="H41" s="9">
        <v>1</v>
      </c>
      <c r="I41" s="12">
        <v>1</v>
      </c>
      <c r="J41" s="9">
        <v>1</v>
      </c>
      <c r="K41" s="12">
        <v>1</v>
      </c>
      <c r="L41" s="9">
        <v>1</v>
      </c>
      <c r="M41" s="12"/>
      <c r="N41" s="9">
        <v>1</v>
      </c>
      <c r="O41" s="12">
        <v>1</v>
      </c>
      <c r="P41" s="9">
        <v>1</v>
      </c>
      <c r="Q41" s="12">
        <v>1</v>
      </c>
      <c r="R41" s="9">
        <v>1</v>
      </c>
      <c r="S41" s="12"/>
      <c r="T41" s="9"/>
      <c r="U41" s="12">
        <v>1</v>
      </c>
      <c r="V41" s="9"/>
      <c r="W41" s="12"/>
      <c r="X41" s="9"/>
      <c r="Y41" s="12"/>
      <c r="Z41" s="9"/>
      <c r="AA41" s="12"/>
      <c r="AB41" s="9"/>
      <c r="AC41" s="12"/>
      <c r="AD41" s="9"/>
      <c r="AE41" s="12"/>
      <c r="AF41" s="9"/>
      <c r="AG41" s="12"/>
      <c r="AH41" s="9"/>
      <c r="AN41" s="1">
        <f t="shared" si="32"/>
        <v>1.6666666666666666E-2</v>
      </c>
      <c r="AO41" s="1">
        <f t="shared" si="33"/>
        <v>1.6666666666666666E-2</v>
      </c>
      <c r="AP41" s="1">
        <f t="shared" si="34"/>
        <v>1.7857142857142856E-2</v>
      </c>
      <c r="AQ41" s="1">
        <f t="shared" si="35"/>
        <v>1.6949152542372881E-2</v>
      </c>
      <c r="AR41" s="1">
        <f t="shared" si="36"/>
        <v>1.6949152542372881E-2</v>
      </c>
      <c r="AS41" s="1">
        <f t="shared" si="37"/>
        <v>1.7241379310344827E-2</v>
      </c>
      <c r="AT41" s="1">
        <f t="shared" si="38"/>
        <v>1.6666666666666666E-2</v>
      </c>
      <c r="AU41" s="1">
        <f t="shared" si="39"/>
        <v>1.8518518518518517E-2</v>
      </c>
      <c r="AV41" s="1">
        <f t="shared" si="40"/>
        <v>1.8181818181818181E-2</v>
      </c>
      <c r="AW41" s="1">
        <f t="shared" si="41"/>
        <v>0</v>
      </c>
      <c r="AX41" s="1">
        <f t="shared" si="42"/>
        <v>1.8181818181818181E-2</v>
      </c>
      <c r="AY41" s="1">
        <f t="shared" si="43"/>
        <v>1.8181818181818181E-2</v>
      </c>
      <c r="AZ41" s="1">
        <f t="shared" si="44"/>
        <v>1.8518518518518517E-2</v>
      </c>
      <c r="BA41" s="1">
        <f t="shared" si="45"/>
        <v>2.2222222222222223E-2</v>
      </c>
      <c r="BB41" s="1">
        <f t="shared" si="46"/>
        <v>1.9230769230769232E-2</v>
      </c>
      <c r="BC41" s="1">
        <f t="shared" si="47"/>
        <v>0</v>
      </c>
      <c r="BD41" s="1">
        <f t="shared" si="48"/>
        <v>0</v>
      </c>
      <c r="BE41" s="1">
        <f t="shared" si="49"/>
        <v>2.2222222222222223E-2</v>
      </c>
      <c r="BF41" s="1">
        <f t="shared" si="50"/>
        <v>0</v>
      </c>
      <c r="BG41" s="1">
        <f t="shared" si="51"/>
        <v>0</v>
      </c>
      <c r="BH41" s="1">
        <f t="shared" si="52"/>
        <v>0</v>
      </c>
      <c r="BI41" s="1">
        <f t="shared" si="53"/>
        <v>0</v>
      </c>
      <c r="BJ41" s="1">
        <f t="shared" si="54"/>
        <v>0</v>
      </c>
      <c r="BK41" s="1">
        <f t="shared" si="55"/>
        <v>0</v>
      </c>
      <c r="BL41" s="1">
        <f t="shared" si="56"/>
        <v>0</v>
      </c>
      <c r="BM41" s="1">
        <f t="shared" si="57"/>
        <v>0</v>
      </c>
      <c r="BN41" s="1">
        <f t="shared" si="58"/>
        <v>0</v>
      </c>
      <c r="BO41" s="1">
        <f t="shared" si="59"/>
        <v>0</v>
      </c>
      <c r="BP41" s="1">
        <f t="shared" si="60"/>
        <v>0</v>
      </c>
      <c r="BQ41" s="1">
        <f t="shared" si="61"/>
        <v>0</v>
      </c>
      <c r="BR41" s="1">
        <f t="shared" si="62"/>
        <v>0</v>
      </c>
    </row>
    <row r="42" spans="1:70" ht="14.25" customHeight="1" x14ac:dyDescent="0.3">
      <c r="A42" t="str">
        <v>CABANILLAS</v>
      </c>
      <c r="B42" s="57" t="str">
        <v>DAVID</v>
      </c>
      <c r="C42" s="3">
        <f t="shared" si="31"/>
        <v>2018.276926624563</v>
      </c>
      <c r="D42" s="10">
        <v>1</v>
      </c>
      <c r="E42" s="59">
        <v>1</v>
      </c>
      <c r="F42" s="10">
        <v>1</v>
      </c>
      <c r="G42" s="59">
        <v>1</v>
      </c>
      <c r="H42" s="10">
        <v>1</v>
      </c>
      <c r="I42" s="59">
        <v>1</v>
      </c>
      <c r="J42" s="10">
        <v>1</v>
      </c>
      <c r="K42" s="59">
        <v>1</v>
      </c>
      <c r="L42" s="10">
        <v>1</v>
      </c>
      <c r="M42" s="59">
        <v>1</v>
      </c>
      <c r="N42" s="10">
        <v>1</v>
      </c>
      <c r="O42" s="59">
        <v>1</v>
      </c>
      <c r="P42" s="10">
        <v>1</v>
      </c>
      <c r="Q42" s="59">
        <v>1</v>
      </c>
      <c r="R42" s="10">
        <v>1</v>
      </c>
      <c r="S42" s="59">
        <v>1</v>
      </c>
      <c r="T42" s="10">
        <v>1</v>
      </c>
      <c r="U42" s="59">
        <v>1</v>
      </c>
      <c r="V42" s="10">
        <v>1</v>
      </c>
      <c r="W42" s="59">
        <v>1</v>
      </c>
      <c r="X42" s="10">
        <v>1</v>
      </c>
      <c r="Y42" s="59">
        <v>1</v>
      </c>
      <c r="Z42" s="10">
        <v>1</v>
      </c>
      <c r="AA42" s="59">
        <v>1</v>
      </c>
      <c r="AB42" s="10">
        <v>1</v>
      </c>
      <c r="AC42" s="59">
        <v>1</v>
      </c>
      <c r="AD42" s="10">
        <v>1</v>
      </c>
      <c r="AE42" s="59">
        <v>1</v>
      </c>
      <c r="AF42" s="10">
        <v>1</v>
      </c>
      <c r="AG42" s="59">
        <v>1</v>
      </c>
      <c r="AH42" s="10"/>
      <c r="AI42" s="11"/>
      <c r="AJ42" s="11"/>
      <c r="AK42" s="11"/>
      <c r="AL42" s="11"/>
      <c r="AM42" s="11"/>
      <c r="AN42" s="11">
        <f t="shared" si="32"/>
        <v>1.6666666666666666E-2</v>
      </c>
      <c r="AO42" s="11">
        <f t="shared" si="33"/>
        <v>1.6666666666666666E-2</v>
      </c>
      <c r="AP42" s="11">
        <f t="shared" si="34"/>
        <v>1.7857142857142856E-2</v>
      </c>
      <c r="AQ42" s="11">
        <f t="shared" si="35"/>
        <v>1.6949152542372881E-2</v>
      </c>
      <c r="AR42" s="11">
        <f t="shared" si="36"/>
        <v>1.6949152542372881E-2</v>
      </c>
      <c r="AS42" s="11">
        <f t="shared" si="37"/>
        <v>1.7241379310344827E-2</v>
      </c>
      <c r="AT42" s="11">
        <f t="shared" si="38"/>
        <v>1.6666666666666666E-2</v>
      </c>
      <c r="AU42" s="11">
        <f t="shared" si="39"/>
        <v>1.8518518518518517E-2</v>
      </c>
      <c r="AV42" s="11">
        <f t="shared" si="40"/>
        <v>1.8181818181818181E-2</v>
      </c>
      <c r="AW42" s="11">
        <f t="shared" si="41"/>
        <v>2.1276595744680851E-2</v>
      </c>
      <c r="AX42" s="11">
        <f t="shared" si="42"/>
        <v>1.8181818181818181E-2</v>
      </c>
      <c r="AY42" s="11">
        <f t="shared" si="43"/>
        <v>1.8181818181818181E-2</v>
      </c>
      <c r="AZ42" s="11">
        <f t="shared" si="44"/>
        <v>1.8518518518518517E-2</v>
      </c>
      <c r="BA42" s="11">
        <f t="shared" si="45"/>
        <v>2.2222222222222223E-2</v>
      </c>
      <c r="BB42" s="11">
        <f t="shared" si="46"/>
        <v>1.9230769230769232E-2</v>
      </c>
      <c r="BC42" s="11">
        <f t="shared" si="47"/>
        <v>2.3255813953488372E-2</v>
      </c>
      <c r="BD42" s="11">
        <f t="shared" si="48"/>
        <v>2.564102564102564E-2</v>
      </c>
      <c r="BE42" s="11">
        <f t="shared" si="49"/>
        <v>2.2222222222222223E-2</v>
      </c>
      <c r="BF42" s="11">
        <f t="shared" si="50"/>
        <v>3.125E-2</v>
      </c>
      <c r="BG42" s="11">
        <f t="shared" si="51"/>
        <v>2.5000000000000001E-2</v>
      </c>
      <c r="BH42" s="11">
        <f t="shared" si="52"/>
        <v>3.7037037037037035E-2</v>
      </c>
      <c r="BI42" s="11">
        <f t="shared" si="53"/>
        <v>2.8571428571428571E-2</v>
      </c>
      <c r="BJ42" s="11">
        <f t="shared" si="54"/>
        <v>5.8823529411764705E-2</v>
      </c>
      <c r="BK42" s="11">
        <f t="shared" si="55"/>
        <v>8.3333333333333329E-2</v>
      </c>
      <c r="BL42" s="11">
        <f t="shared" si="56"/>
        <v>8.3333333333333329E-2</v>
      </c>
      <c r="BM42" s="11">
        <f t="shared" si="57"/>
        <v>0.1111111111111111</v>
      </c>
      <c r="BN42" s="11">
        <f t="shared" si="58"/>
        <v>5.8823529411764705E-2</v>
      </c>
      <c r="BO42" s="11">
        <f t="shared" si="59"/>
        <v>0.1111111111111111</v>
      </c>
      <c r="BP42" s="11">
        <f t="shared" si="60"/>
        <v>4.5454545454545456E-2</v>
      </c>
      <c r="BQ42" s="11">
        <f t="shared" si="61"/>
        <v>1</v>
      </c>
      <c r="BR42" s="11">
        <f t="shared" si="62"/>
        <v>0</v>
      </c>
    </row>
    <row r="43" spans="1:70" ht="14.25" customHeight="1" x14ac:dyDescent="0.3">
      <c r="A43" t="str">
        <v>KALISZ</v>
      </c>
      <c r="B43" s="57" t="str">
        <v>JACQUES</v>
      </c>
      <c r="C43" s="3">
        <f t="shared" si="31"/>
        <v>229.81008806549426</v>
      </c>
      <c r="D43" s="9">
        <v>1</v>
      </c>
      <c r="E43" s="12">
        <v>1</v>
      </c>
      <c r="F43" s="9">
        <v>1</v>
      </c>
      <c r="G43" s="12">
        <v>1</v>
      </c>
      <c r="H43" s="9">
        <v>1</v>
      </c>
      <c r="I43" s="12">
        <v>1</v>
      </c>
      <c r="J43" s="9">
        <v>1</v>
      </c>
      <c r="K43" s="12">
        <v>1</v>
      </c>
      <c r="L43" s="9">
        <v>1</v>
      </c>
      <c r="M43" s="12"/>
      <c r="N43" s="9">
        <v>1</v>
      </c>
      <c r="O43" s="12">
        <v>1</v>
      </c>
      <c r="P43" s="9">
        <v>1</v>
      </c>
      <c r="Q43" s="12"/>
      <c r="R43" s="9">
        <v>1</v>
      </c>
      <c r="S43" s="12"/>
      <c r="T43" s="9"/>
      <c r="U43" s="12"/>
      <c r="V43" s="9"/>
      <c r="W43" s="12"/>
      <c r="X43" s="9"/>
      <c r="Y43" s="12"/>
      <c r="Z43" s="9"/>
      <c r="AA43" s="12"/>
      <c r="AB43" s="9"/>
      <c r="AC43" s="12"/>
      <c r="AD43" s="9"/>
      <c r="AE43" s="12"/>
      <c r="AF43" s="9"/>
      <c r="AG43" s="12"/>
      <c r="AH43" s="9"/>
      <c r="AN43" s="1">
        <f t="shared" si="32"/>
        <v>1.6666666666666666E-2</v>
      </c>
      <c r="AO43" s="1">
        <f t="shared" si="33"/>
        <v>1.6666666666666666E-2</v>
      </c>
      <c r="AP43" s="1">
        <f t="shared" si="34"/>
        <v>1.7857142857142856E-2</v>
      </c>
      <c r="AQ43" s="1">
        <f t="shared" si="35"/>
        <v>1.6949152542372881E-2</v>
      </c>
      <c r="AR43" s="1">
        <f t="shared" si="36"/>
        <v>1.6949152542372881E-2</v>
      </c>
      <c r="AS43" s="1">
        <f t="shared" si="37"/>
        <v>1.7241379310344827E-2</v>
      </c>
      <c r="AT43" s="1">
        <f t="shared" si="38"/>
        <v>1.6666666666666666E-2</v>
      </c>
      <c r="AU43" s="1">
        <f t="shared" si="39"/>
        <v>1.8518518518518517E-2</v>
      </c>
      <c r="AV43" s="1">
        <f t="shared" si="40"/>
        <v>1.8181818181818181E-2</v>
      </c>
      <c r="AW43" s="1">
        <f t="shared" si="41"/>
        <v>0</v>
      </c>
      <c r="AX43" s="1">
        <f t="shared" si="42"/>
        <v>1.8181818181818181E-2</v>
      </c>
      <c r="AY43" s="1">
        <f t="shared" si="43"/>
        <v>1.8181818181818181E-2</v>
      </c>
      <c r="AZ43" s="1">
        <f t="shared" si="44"/>
        <v>1.8518518518518517E-2</v>
      </c>
      <c r="BA43" s="1">
        <f t="shared" si="45"/>
        <v>0</v>
      </c>
      <c r="BB43" s="1">
        <f t="shared" si="46"/>
        <v>1.9230769230769232E-2</v>
      </c>
      <c r="BC43" s="1">
        <f t="shared" si="47"/>
        <v>0</v>
      </c>
      <c r="BD43" s="1">
        <f t="shared" si="48"/>
        <v>0</v>
      </c>
      <c r="BE43" s="1">
        <f t="shared" si="49"/>
        <v>0</v>
      </c>
      <c r="BF43" s="1">
        <f t="shared" si="50"/>
        <v>0</v>
      </c>
      <c r="BG43" s="1">
        <f t="shared" si="51"/>
        <v>0</v>
      </c>
      <c r="BH43" s="1">
        <f t="shared" si="52"/>
        <v>0</v>
      </c>
      <c r="BI43" s="1">
        <f t="shared" si="53"/>
        <v>0</v>
      </c>
      <c r="BJ43" s="1">
        <f t="shared" si="54"/>
        <v>0</v>
      </c>
      <c r="BK43" s="1">
        <f t="shared" si="55"/>
        <v>0</v>
      </c>
      <c r="BL43" s="1">
        <f t="shared" si="56"/>
        <v>0</v>
      </c>
      <c r="BM43" s="1">
        <f t="shared" si="57"/>
        <v>0</v>
      </c>
      <c r="BN43" s="1">
        <f t="shared" si="58"/>
        <v>0</v>
      </c>
      <c r="BO43" s="1">
        <f t="shared" si="59"/>
        <v>0</v>
      </c>
      <c r="BP43" s="1">
        <f t="shared" si="60"/>
        <v>0</v>
      </c>
      <c r="BQ43" s="1">
        <f t="shared" si="61"/>
        <v>0</v>
      </c>
      <c r="BR43" s="1">
        <f t="shared" si="62"/>
        <v>0</v>
      </c>
    </row>
    <row r="44" spans="1:70" ht="14.25" customHeight="1" x14ac:dyDescent="0.3">
      <c r="A44" t="str">
        <v>BRUNEL</v>
      </c>
      <c r="B44" s="57" t="str">
        <v>MAXENT</v>
      </c>
      <c r="C44" s="3">
        <f t="shared" si="31"/>
        <v>397.99939642056216</v>
      </c>
      <c r="D44" s="10">
        <v>1</v>
      </c>
      <c r="E44" s="56">
        <v>1</v>
      </c>
      <c r="F44" s="56">
        <v>1</v>
      </c>
      <c r="G44" s="56">
        <v>1</v>
      </c>
      <c r="H44" s="56">
        <v>1</v>
      </c>
      <c r="I44" s="56">
        <v>1</v>
      </c>
      <c r="J44" s="56">
        <v>1</v>
      </c>
      <c r="K44" s="56">
        <v>1</v>
      </c>
      <c r="L44" s="56">
        <v>1</v>
      </c>
      <c r="M44" s="56">
        <v>1</v>
      </c>
      <c r="N44" s="56">
        <v>1</v>
      </c>
      <c r="O44" s="56">
        <v>1</v>
      </c>
      <c r="P44" s="56">
        <v>1</v>
      </c>
      <c r="Q44" s="56">
        <v>1</v>
      </c>
      <c r="R44" s="56">
        <v>1</v>
      </c>
      <c r="S44" s="56">
        <v>1</v>
      </c>
      <c r="T44" s="56">
        <v>1</v>
      </c>
      <c r="U44" s="56">
        <v>1</v>
      </c>
      <c r="V44" s="10"/>
      <c r="W44" s="56">
        <v>1</v>
      </c>
      <c r="X44" s="10"/>
      <c r="Y44" s="56">
        <v>1</v>
      </c>
      <c r="Z44" s="10"/>
      <c r="AA44" s="56"/>
      <c r="AB44" s="10"/>
      <c r="AC44" s="56"/>
      <c r="AD44" s="10"/>
      <c r="AE44" s="56"/>
      <c r="AF44" s="10"/>
      <c r="AG44" s="56"/>
      <c r="AH44" s="10"/>
      <c r="AI44" s="11"/>
      <c r="AJ44" s="11"/>
      <c r="AK44" s="11"/>
      <c r="AL44" s="11"/>
      <c r="AM44" s="11"/>
      <c r="AN44" s="11">
        <f t="shared" si="32"/>
        <v>1.6666666666666666E-2</v>
      </c>
      <c r="AO44" s="11">
        <f t="shared" si="33"/>
        <v>1.6666666666666666E-2</v>
      </c>
      <c r="AP44" s="11">
        <f t="shared" si="34"/>
        <v>1.7857142857142856E-2</v>
      </c>
      <c r="AQ44" s="11">
        <f t="shared" si="35"/>
        <v>1.6949152542372881E-2</v>
      </c>
      <c r="AR44" s="11">
        <f t="shared" si="36"/>
        <v>1.6949152542372881E-2</v>
      </c>
      <c r="AS44" s="11">
        <f t="shared" si="37"/>
        <v>1.7241379310344827E-2</v>
      </c>
      <c r="AT44" s="11">
        <f t="shared" si="38"/>
        <v>1.6666666666666666E-2</v>
      </c>
      <c r="AU44" s="11">
        <f t="shared" si="39"/>
        <v>1.8518518518518517E-2</v>
      </c>
      <c r="AV44" s="11">
        <f t="shared" si="40"/>
        <v>1.8181818181818181E-2</v>
      </c>
      <c r="AW44" s="11">
        <f t="shared" si="41"/>
        <v>2.1276595744680851E-2</v>
      </c>
      <c r="AX44" s="11">
        <f t="shared" si="42"/>
        <v>1.8181818181818181E-2</v>
      </c>
      <c r="AY44" s="11">
        <f t="shared" si="43"/>
        <v>1.8181818181818181E-2</v>
      </c>
      <c r="AZ44" s="11">
        <f t="shared" si="44"/>
        <v>1.8518518518518517E-2</v>
      </c>
      <c r="BA44" s="11">
        <f t="shared" si="45"/>
        <v>2.2222222222222223E-2</v>
      </c>
      <c r="BB44" s="11">
        <f t="shared" si="46"/>
        <v>1.9230769230769232E-2</v>
      </c>
      <c r="BC44" s="11">
        <f t="shared" si="47"/>
        <v>2.3255813953488372E-2</v>
      </c>
      <c r="BD44" s="11">
        <f t="shared" si="48"/>
        <v>2.564102564102564E-2</v>
      </c>
      <c r="BE44" s="11">
        <f t="shared" si="49"/>
        <v>2.2222222222222223E-2</v>
      </c>
      <c r="BF44" s="11">
        <f t="shared" si="50"/>
        <v>0</v>
      </c>
      <c r="BG44" s="11">
        <f t="shared" si="51"/>
        <v>2.5000000000000001E-2</v>
      </c>
      <c r="BH44" s="11">
        <f t="shared" si="52"/>
        <v>0</v>
      </c>
      <c r="BI44" s="11">
        <f t="shared" si="53"/>
        <v>2.8571428571428571E-2</v>
      </c>
      <c r="BJ44" s="11">
        <f t="shared" si="54"/>
        <v>0</v>
      </c>
      <c r="BK44" s="11">
        <f t="shared" si="55"/>
        <v>0</v>
      </c>
      <c r="BL44" s="11">
        <f t="shared" si="56"/>
        <v>0</v>
      </c>
      <c r="BM44" s="11">
        <f t="shared" si="57"/>
        <v>0</v>
      </c>
      <c r="BN44" s="11">
        <f t="shared" si="58"/>
        <v>0</v>
      </c>
      <c r="BO44" s="11">
        <f t="shared" si="59"/>
        <v>0</v>
      </c>
      <c r="BP44" s="11">
        <f t="shared" si="60"/>
        <v>0</v>
      </c>
      <c r="BQ44" s="11">
        <f t="shared" si="61"/>
        <v>0</v>
      </c>
      <c r="BR44" s="11">
        <f t="shared" si="62"/>
        <v>0</v>
      </c>
    </row>
    <row r="45" spans="1:70" ht="14.25" customHeight="1" x14ac:dyDescent="0.3">
      <c r="A45" t="str">
        <v>CASTAN</v>
      </c>
      <c r="B45" s="57" t="str">
        <v>BASTIEN</v>
      </c>
      <c r="C45" s="3">
        <f t="shared" si="31"/>
        <v>369.42796784913355</v>
      </c>
      <c r="D45" s="9">
        <v>1</v>
      </c>
      <c r="E45" s="12">
        <v>1</v>
      </c>
      <c r="F45" s="9">
        <v>1</v>
      </c>
      <c r="G45" s="12">
        <v>1</v>
      </c>
      <c r="H45" s="9">
        <v>1</v>
      </c>
      <c r="I45" s="12">
        <v>1</v>
      </c>
      <c r="J45" s="9">
        <v>1</v>
      </c>
      <c r="K45" s="12">
        <v>1</v>
      </c>
      <c r="L45" s="9">
        <v>1</v>
      </c>
      <c r="M45" s="12">
        <v>1</v>
      </c>
      <c r="N45" s="9">
        <v>1</v>
      </c>
      <c r="O45" s="12">
        <v>1</v>
      </c>
      <c r="P45" s="9">
        <v>1</v>
      </c>
      <c r="Q45" s="12">
        <v>1</v>
      </c>
      <c r="R45" s="9">
        <v>1</v>
      </c>
      <c r="S45" s="12">
        <v>1</v>
      </c>
      <c r="T45" s="9">
        <v>1</v>
      </c>
      <c r="U45" s="12">
        <v>1</v>
      </c>
      <c r="V45" s="9"/>
      <c r="W45" s="12">
        <v>1</v>
      </c>
      <c r="X45" s="9"/>
      <c r="Y45" s="12"/>
      <c r="Z45" s="9"/>
      <c r="AA45" s="12"/>
      <c r="AB45" s="9"/>
      <c r="AC45" s="12"/>
      <c r="AD45" s="9"/>
      <c r="AE45" s="12"/>
      <c r="AF45" s="9"/>
      <c r="AG45" s="12"/>
      <c r="AH45" s="9"/>
      <c r="AN45" s="1">
        <f t="shared" si="32"/>
        <v>1.6666666666666666E-2</v>
      </c>
      <c r="AO45" s="1">
        <f t="shared" si="33"/>
        <v>1.6666666666666666E-2</v>
      </c>
      <c r="AP45" s="1">
        <f t="shared" si="34"/>
        <v>1.7857142857142856E-2</v>
      </c>
      <c r="AQ45" s="1">
        <f t="shared" si="35"/>
        <v>1.6949152542372881E-2</v>
      </c>
      <c r="AR45" s="1">
        <f t="shared" si="36"/>
        <v>1.6949152542372881E-2</v>
      </c>
      <c r="AS45" s="1">
        <f t="shared" si="37"/>
        <v>1.7241379310344827E-2</v>
      </c>
      <c r="AT45" s="1">
        <f t="shared" si="38"/>
        <v>1.6666666666666666E-2</v>
      </c>
      <c r="AU45" s="1">
        <f t="shared" si="39"/>
        <v>1.8518518518518517E-2</v>
      </c>
      <c r="AV45" s="1">
        <f t="shared" si="40"/>
        <v>1.8181818181818181E-2</v>
      </c>
      <c r="AW45" s="1">
        <f t="shared" si="41"/>
        <v>2.1276595744680851E-2</v>
      </c>
      <c r="AX45" s="1">
        <f t="shared" si="42"/>
        <v>1.8181818181818181E-2</v>
      </c>
      <c r="AY45" s="1">
        <f t="shared" si="43"/>
        <v>1.8181818181818181E-2</v>
      </c>
      <c r="AZ45" s="1">
        <f t="shared" si="44"/>
        <v>1.8518518518518517E-2</v>
      </c>
      <c r="BA45" s="1">
        <f t="shared" si="45"/>
        <v>2.2222222222222223E-2</v>
      </c>
      <c r="BB45" s="1">
        <f t="shared" si="46"/>
        <v>1.9230769230769232E-2</v>
      </c>
      <c r="BC45" s="1">
        <f t="shared" si="47"/>
        <v>2.3255813953488372E-2</v>
      </c>
      <c r="BD45" s="1">
        <f t="shared" si="48"/>
        <v>2.564102564102564E-2</v>
      </c>
      <c r="BE45" s="1">
        <f t="shared" si="49"/>
        <v>2.2222222222222223E-2</v>
      </c>
      <c r="BF45" s="1">
        <f t="shared" si="50"/>
        <v>0</v>
      </c>
      <c r="BG45" s="1">
        <f t="shared" si="51"/>
        <v>2.5000000000000001E-2</v>
      </c>
      <c r="BH45" s="1">
        <f t="shared" si="52"/>
        <v>0</v>
      </c>
      <c r="BI45" s="1">
        <f t="shared" si="53"/>
        <v>0</v>
      </c>
      <c r="BJ45" s="1">
        <f t="shared" si="54"/>
        <v>0</v>
      </c>
      <c r="BK45" s="1">
        <f t="shared" si="55"/>
        <v>0</v>
      </c>
      <c r="BL45" s="1">
        <f t="shared" si="56"/>
        <v>0</v>
      </c>
      <c r="BM45" s="1">
        <f t="shared" si="57"/>
        <v>0</v>
      </c>
      <c r="BN45" s="1">
        <f t="shared" si="58"/>
        <v>0</v>
      </c>
      <c r="BO45" s="1">
        <f t="shared" si="59"/>
        <v>0</v>
      </c>
      <c r="BP45" s="1">
        <f t="shared" si="60"/>
        <v>0</v>
      </c>
      <c r="BQ45" s="1">
        <f t="shared" si="61"/>
        <v>0</v>
      </c>
      <c r="BR45" s="1">
        <f t="shared" si="62"/>
        <v>0</v>
      </c>
    </row>
    <row r="46" spans="1:70" ht="14.25" customHeight="1" x14ac:dyDescent="0.3">
      <c r="A46" t="str">
        <v xml:space="preserve">EON </v>
      </c>
      <c r="B46" s="57" t="str">
        <v>SAMUEL</v>
      </c>
      <c r="C46" s="3">
        <f t="shared" si="31"/>
        <v>295.53112825461955</v>
      </c>
      <c r="D46" s="10">
        <v>1</v>
      </c>
      <c r="E46" s="56">
        <v>1</v>
      </c>
      <c r="F46" s="56">
        <v>1</v>
      </c>
      <c r="G46" s="56">
        <v>1</v>
      </c>
      <c r="H46" s="56">
        <v>1</v>
      </c>
      <c r="I46" s="56">
        <v>1</v>
      </c>
      <c r="J46" s="56">
        <v>1</v>
      </c>
      <c r="K46" s="56">
        <v>1</v>
      </c>
      <c r="L46" s="56">
        <v>1</v>
      </c>
      <c r="M46" s="56">
        <v>1</v>
      </c>
      <c r="N46" s="56">
        <v>1</v>
      </c>
      <c r="O46" s="56">
        <v>1</v>
      </c>
      <c r="P46" s="56">
        <v>1</v>
      </c>
      <c r="Q46" s="56">
        <v>1</v>
      </c>
      <c r="R46" s="56">
        <v>1</v>
      </c>
      <c r="S46" s="56"/>
      <c r="T46" s="10"/>
      <c r="U46" s="56">
        <v>1</v>
      </c>
      <c r="V46" s="10"/>
      <c r="W46" s="56"/>
      <c r="X46" s="10"/>
      <c r="Y46" s="56"/>
      <c r="Z46" s="10"/>
      <c r="AA46" s="56"/>
      <c r="AB46" s="10"/>
      <c r="AC46" s="56"/>
      <c r="AD46" s="10"/>
      <c r="AE46" s="56"/>
      <c r="AF46" s="10"/>
      <c r="AG46" s="56"/>
      <c r="AH46" s="10"/>
      <c r="AI46" s="11"/>
      <c r="AJ46" s="11"/>
      <c r="AK46" s="11"/>
      <c r="AL46" s="11"/>
      <c r="AM46" s="11"/>
      <c r="AN46" s="11">
        <f t="shared" si="32"/>
        <v>1.6666666666666666E-2</v>
      </c>
      <c r="AO46" s="11">
        <f t="shared" si="33"/>
        <v>1.6666666666666666E-2</v>
      </c>
      <c r="AP46" s="11">
        <f t="shared" si="34"/>
        <v>1.7857142857142856E-2</v>
      </c>
      <c r="AQ46" s="11">
        <f t="shared" si="35"/>
        <v>1.6949152542372881E-2</v>
      </c>
      <c r="AR46" s="11">
        <f t="shared" si="36"/>
        <v>1.6949152542372881E-2</v>
      </c>
      <c r="AS46" s="11">
        <f t="shared" si="37"/>
        <v>1.7241379310344827E-2</v>
      </c>
      <c r="AT46" s="11">
        <f t="shared" si="38"/>
        <v>1.6666666666666666E-2</v>
      </c>
      <c r="AU46" s="11">
        <f t="shared" si="39"/>
        <v>1.8518518518518517E-2</v>
      </c>
      <c r="AV46" s="11">
        <f t="shared" si="40"/>
        <v>1.8181818181818181E-2</v>
      </c>
      <c r="AW46" s="11">
        <f t="shared" si="41"/>
        <v>2.1276595744680851E-2</v>
      </c>
      <c r="AX46" s="11">
        <f t="shared" si="42"/>
        <v>1.8181818181818181E-2</v>
      </c>
      <c r="AY46" s="11">
        <f t="shared" si="43"/>
        <v>1.8181818181818181E-2</v>
      </c>
      <c r="AZ46" s="11">
        <f t="shared" si="44"/>
        <v>1.8518518518518517E-2</v>
      </c>
      <c r="BA46" s="11">
        <f t="shared" si="45"/>
        <v>2.2222222222222223E-2</v>
      </c>
      <c r="BB46" s="11">
        <f t="shared" si="46"/>
        <v>1.9230769230769232E-2</v>
      </c>
      <c r="BC46" s="11">
        <f t="shared" si="47"/>
        <v>0</v>
      </c>
      <c r="BD46" s="11">
        <f t="shared" si="48"/>
        <v>0</v>
      </c>
      <c r="BE46" s="11">
        <f t="shared" si="49"/>
        <v>2.2222222222222223E-2</v>
      </c>
      <c r="BF46" s="11">
        <f t="shared" si="50"/>
        <v>0</v>
      </c>
      <c r="BG46" s="11">
        <f t="shared" si="51"/>
        <v>0</v>
      </c>
      <c r="BH46" s="11">
        <f t="shared" si="52"/>
        <v>0</v>
      </c>
      <c r="BI46" s="11">
        <f t="shared" si="53"/>
        <v>0</v>
      </c>
      <c r="BJ46" s="11">
        <f t="shared" si="54"/>
        <v>0</v>
      </c>
      <c r="BK46" s="11">
        <f t="shared" si="55"/>
        <v>0</v>
      </c>
      <c r="BL46" s="11">
        <f t="shared" si="56"/>
        <v>0</v>
      </c>
      <c r="BM46" s="11">
        <f t="shared" si="57"/>
        <v>0</v>
      </c>
      <c r="BN46" s="11">
        <f t="shared" si="58"/>
        <v>0</v>
      </c>
      <c r="BO46" s="11">
        <f t="shared" si="59"/>
        <v>0</v>
      </c>
      <c r="BP46" s="11">
        <f t="shared" si="60"/>
        <v>0</v>
      </c>
      <c r="BQ46" s="11">
        <f t="shared" si="61"/>
        <v>0</v>
      </c>
      <c r="BR46" s="11">
        <f t="shared" si="62"/>
        <v>0</v>
      </c>
    </row>
    <row r="47" spans="1:70" ht="14.25" customHeight="1" x14ac:dyDescent="0.3">
      <c r="A47" t="str">
        <v>BURGER</v>
      </c>
      <c r="B47" s="57" t="str">
        <v>ARTHUR</v>
      </c>
      <c r="C47" s="3">
        <f t="shared" si="31"/>
        <v>678.4076455788113</v>
      </c>
      <c r="D47" s="9">
        <v>1</v>
      </c>
      <c r="E47" s="9">
        <v>1</v>
      </c>
      <c r="F47" s="9">
        <v>1</v>
      </c>
      <c r="G47" s="9">
        <v>1</v>
      </c>
      <c r="H47" s="9">
        <v>1</v>
      </c>
      <c r="I47" s="9">
        <v>1</v>
      </c>
      <c r="J47" s="9">
        <v>1</v>
      </c>
      <c r="K47" s="9">
        <v>1</v>
      </c>
      <c r="L47" s="9">
        <v>1</v>
      </c>
      <c r="M47" s="9">
        <v>1</v>
      </c>
      <c r="N47" s="9">
        <v>1</v>
      </c>
      <c r="O47" s="9">
        <v>1</v>
      </c>
      <c r="P47" s="9">
        <v>1</v>
      </c>
      <c r="Q47" s="9">
        <v>1</v>
      </c>
      <c r="R47" s="9">
        <v>1</v>
      </c>
      <c r="S47" s="9">
        <v>1</v>
      </c>
      <c r="T47" s="9">
        <v>1</v>
      </c>
      <c r="U47" s="9">
        <v>1</v>
      </c>
      <c r="V47" s="9">
        <v>1</v>
      </c>
      <c r="W47" s="9">
        <v>1</v>
      </c>
      <c r="X47" s="9">
        <v>1</v>
      </c>
      <c r="Y47" s="9">
        <v>1</v>
      </c>
      <c r="Z47" s="9"/>
      <c r="AA47" s="12">
        <v>1</v>
      </c>
      <c r="AB47" s="9">
        <v>1</v>
      </c>
      <c r="AC47" s="12"/>
      <c r="AD47" s="9"/>
      <c r="AE47" s="12"/>
      <c r="AF47" s="9">
        <v>1</v>
      </c>
      <c r="AG47" s="12"/>
      <c r="AH47" s="9"/>
      <c r="AN47" s="1">
        <f t="shared" si="32"/>
        <v>1.6666666666666666E-2</v>
      </c>
      <c r="AO47" s="1">
        <f t="shared" si="33"/>
        <v>1.6666666666666666E-2</v>
      </c>
      <c r="AP47" s="1">
        <f t="shared" si="34"/>
        <v>1.7857142857142856E-2</v>
      </c>
      <c r="AQ47" s="1">
        <f t="shared" si="35"/>
        <v>1.6949152542372881E-2</v>
      </c>
      <c r="AR47" s="1">
        <f t="shared" si="36"/>
        <v>1.6949152542372881E-2</v>
      </c>
      <c r="AS47" s="1">
        <f t="shared" si="37"/>
        <v>1.7241379310344827E-2</v>
      </c>
      <c r="AT47" s="1">
        <f t="shared" si="38"/>
        <v>1.6666666666666666E-2</v>
      </c>
      <c r="AU47" s="1">
        <f t="shared" si="39"/>
        <v>1.8518518518518517E-2</v>
      </c>
      <c r="AV47" s="1">
        <f t="shared" si="40"/>
        <v>1.8181818181818181E-2</v>
      </c>
      <c r="AW47" s="1">
        <f t="shared" si="41"/>
        <v>2.1276595744680851E-2</v>
      </c>
      <c r="AX47" s="1">
        <f t="shared" si="42"/>
        <v>1.8181818181818181E-2</v>
      </c>
      <c r="AY47" s="1">
        <f t="shared" si="43"/>
        <v>1.8181818181818181E-2</v>
      </c>
      <c r="AZ47" s="1">
        <f t="shared" si="44"/>
        <v>1.8518518518518517E-2</v>
      </c>
      <c r="BA47" s="1">
        <f t="shared" si="45"/>
        <v>2.2222222222222223E-2</v>
      </c>
      <c r="BB47" s="1">
        <f t="shared" si="46"/>
        <v>1.9230769230769232E-2</v>
      </c>
      <c r="BC47" s="1">
        <f t="shared" si="47"/>
        <v>2.3255813953488372E-2</v>
      </c>
      <c r="BD47" s="1">
        <f t="shared" si="48"/>
        <v>2.564102564102564E-2</v>
      </c>
      <c r="BE47" s="1">
        <f t="shared" si="49"/>
        <v>2.2222222222222223E-2</v>
      </c>
      <c r="BF47" s="1">
        <f t="shared" si="50"/>
        <v>3.125E-2</v>
      </c>
      <c r="BG47" s="1">
        <f t="shared" si="51"/>
        <v>2.5000000000000001E-2</v>
      </c>
      <c r="BH47" s="1">
        <f t="shared" si="52"/>
        <v>3.7037037037037035E-2</v>
      </c>
      <c r="BI47" s="1">
        <f t="shared" si="53"/>
        <v>2.8571428571428571E-2</v>
      </c>
      <c r="BJ47" s="1">
        <f t="shared" si="54"/>
        <v>0</v>
      </c>
      <c r="BK47" s="1">
        <f t="shared" si="55"/>
        <v>8.3333333333333329E-2</v>
      </c>
      <c r="BL47" s="1">
        <f t="shared" si="56"/>
        <v>8.3333333333333329E-2</v>
      </c>
      <c r="BM47" s="1">
        <f t="shared" si="57"/>
        <v>0</v>
      </c>
      <c r="BN47" s="1">
        <f t="shared" si="58"/>
        <v>0</v>
      </c>
      <c r="BO47" s="1">
        <f t="shared" si="59"/>
        <v>0</v>
      </c>
      <c r="BP47" s="1">
        <f t="shared" si="60"/>
        <v>4.5454545454545456E-2</v>
      </c>
      <c r="BQ47" s="1">
        <f t="shared" si="61"/>
        <v>0</v>
      </c>
      <c r="BR47" s="1">
        <f t="shared" si="62"/>
        <v>0</v>
      </c>
    </row>
    <row r="48" spans="1:70" ht="14.25" customHeight="1" x14ac:dyDescent="0.3">
      <c r="A48" t="str">
        <v>GUILLAUMAT</v>
      </c>
      <c r="B48" s="57" t="str">
        <v>VALENTIN</v>
      </c>
      <c r="C48" s="3">
        <f t="shared" si="31"/>
        <v>429.24939642056216</v>
      </c>
      <c r="D48" s="10">
        <v>1</v>
      </c>
      <c r="E48" s="10">
        <v>1</v>
      </c>
      <c r="F48" s="10">
        <v>1</v>
      </c>
      <c r="G48" s="10">
        <v>1</v>
      </c>
      <c r="H48" s="10">
        <v>1</v>
      </c>
      <c r="I48" s="10">
        <v>1</v>
      </c>
      <c r="J48" s="10">
        <v>1</v>
      </c>
      <c r="K48" s="10">
        <v>1</v>
      </c>
      <c r="L48" s="10">
        <v>1</v>
      </c>
      <c r="M48" s="10">
        <v>1</v>
      </c>
      <c r="N48" s="10">
        <v>1</v>
      </c>
      <c r="O48" s="10">
        <v>1</v>
      </c>
      <c r="P48" s="10">
        <v>1</v>
      </c>
      <c r="Q48" s="10">
        <v>1</v>
      </c>
      <c r="R48" s="10">
        <v>1</v>
      </c>
      <c r="S48" s="10">
        <v>1</v>
      </c>
      <c r="T48" s="10">
        <v>1</v>
      </c>
      <c r="U48" s="10">
        <v>1</v>
      </c>
      <c r="V48" s="10">
        <v>1</v>
      </c>
      <c r="W48" s="10">
        <v>1</v>
      </c>
      <c r="X48" s="10"/>
      <c r="Y48" s="56">
        <v>1</v>
      </c>
      <c r="Z48" s="10"/>
      <c r="AA48" s="56"/>
      <c r="AB48" s="10"/>
      <c r="AC48" s="56"/>
      <c r="AD48" s="10"/>
      <c r="AE48" s="56"/>
      <c r="AF48" s="10"/>
      <c r="AG48" s="56"/>
      <c r="AH48" s="10"/>
      <c r="AI48" s="11"/>
      <c r="AJ48" s="11"/>
      <c r="AK48" s="11"/>
      <c r="AL48" s="11"/>
      <c r="AM48" s="11"/>
      <c r="AN48" s="11">
        <f t="shared" si="32"/>
        <v>1.6666666666666666E-2</v>
      </c>
      <c r="AO48" s="11">
        <f t="shared" si="33"/>
        <v>1.6666666666666666E-2</v>
      </c>
      <c r="AP48" s="11">
        <f t="shared" si="34"/>
        <v>1.7857142857142856E-2</v>
      </c>
      <c r="AQ48" s="11">
        <f t="shared" si="35"/>
        <v>1.6949152542372881E-2</v>
      </c>
      <c r="AR48" s="11">
        <f t="shared" si="36"/>
        <v>1.6949152542372881E-2</v>
      </c>
      <c r="AS48" s="11">
        <f t="shared" si="37"/>
        <v>1.7241379310344827E-2</v>
      </c>
      <c r="AT48" s="11">
        <f t="shared" si="38"/>
        <v>1.6666666666666666E-2</v>
      </c>
      <c r="AU48" s="11">
        <f t="shared" si="39"/>
        <v>1.8518518518518517E-2</v>
      </c>
      <c r="AV48" s="11">
        <f t="shared" si="40"/>
        <v>1.8181818181818181E-2</v>
      </c>
      <c r="AW48" s="11">
        <f t="shared" si="41"/>
        <v>2.1276595744680851E-2</v>
      </c>
      <c r="AX48" s="11">
        <f t="shared" si="42"/>
        <v>1.8181818181818181E-2</v>
      </c>
      <c r="AY48" s="11">
        <f t="shared" si="43"/>
        <v>1.8181818181818181E-2</v>
      </c>
      <c r="AZ48" s="11">
        <f t="shared" si="44"/>
        <v>1.8518518518518517E-2</v>
      </c>
      <c r="BA48" s="11">
        <f t="shared" si="45"/>
        <v>2.2222222222222223E-2</v>
      </c>
      <c r="BB48" s="11">
        <f t="shared" si="46"/>
        <v>1.9230769230769232E-2</v>
      </c>
      <c r="BC48" s="11">
        <f t="shared" si="47"/>
        <v>2.3255813953488372E-2</v>
      </c>
      <c r="BD48" s="11">
        <f t="shared" si="48"/>
        <v>2.564102564102564E-2</v>
      </c>
      <c r="BE48" s="11">
        <f t="shared" si="49"/>
        <v>2.2222222222222223E-2</v>
      </c>
      <c r="BF48" s="11">
        <f t="shared" si="50"/>
        <v>3.125E-2</v>
      </c>
      <c r="BG48" s="11">
        <f t="shared" si="51"/>
        <v>2.5000000000000001E-2</v>
      </c>
      <c r="BH48" s="11">
        <f t="shared" si="52"/>
        <v>0</v>
      </c>
      <c r="BI48" s="11">
        <f t="shared" si="53"/>
        <v>2.8571428571428571E-2</v>
      </c>
      <c r="BJ48" s="11">
        <f t="shared" si="54"/>
        <v>0</v>
      </c>
      <c r="BK48" s="11">
        <f t="shared" si="55"/>
        <v>0</v>
      </c>
      <c r="BL48" s="11">
        <f t="shared" si="56"/>
        <v>0</v>
      </c>
      <c r="BM48" s="11">
        <f t="shared" si="57"/>
        <v>0</v>
      </c>
      <c r="BN48" s="11">
        <f t="shared" si="58"/>
        <v>0</v>
      </c>
      <c r="BO48" s="11">
        <f t="shared" si="59"/>
        <v>0</v>
      </c>
      <c r="BP48" s="11">
        <f t="shared" si="60"/>
        <v>0</v>
      </c>
      <c r="BQ48" s="11">
        <f t="shared" si="61"/>
        <v>0</v>
      </c>
      <c r="BR48" s="11">
        <f t="shared" si="62"/>
        <v>0</v>
      </c>
    </row>
    <row r="49" spans="1:70" ht="14.25" customHeight="1" x14ac:dyDescent="0.3">
      <c r="A49" t="str">
        <v>HILLARD</v>
      </c>
      <c r="B49" s="57" t="str">
        <v>PIERRE</v>
      </c>
      <c r="C49" s="3">
        <f t="shared" si="31"/>
        <v>344.42796784913355</v>
      </c>
      <c r="D49" s="9">
        <v>1</v>
      </c>
      <c r="E49" s="12">
        <v>1</v>
      </c>
      <c r="F49" s="9">
        <v>1</v>
      </c>
      <c r="G49" s="12">
        <v>1</v>
      </c>
      <c r="H49" s="9">
        <v>1</v>
      </c>
      <c r="I49" s="12">
        <v>1</v>
      </c>
      <c r="J49" s="9">
        <v>1</v>
      </c>
      <c r="K49" s="12">
        <v>1</v>
      </c>
      <c r="L49" s="9">
        <v>1</v>
      </c>
      <c r="M49" s="12">
        <v>1</v>
      </c>
      <c r="N49" s="9">
        <v>1</v>
      </c>
      <c r="O49" s="12">
        <v>1</v>
      </c>
      <c r="P49" s="9">
        <v>1</v>
      </c>
      <c r="Q49" s="12">
        <v>1</v>
      </c>
      <c r="R49" s="9">
        <v>1</v>
      </c>
      <c r="S49" s="12">
        <v>1</v>
      </c>
      <c r="T49" s="9">
        <v>1</v>
      </c>
      <c r="U49" s="12">
        <v>1</v>
      </c>
      <c r="V49" s="9"/>
      <c r="W49" s="12"/>
      <c r="X49" s="9"/>
      <c r="Y49" s="12"/>
      <c r="Z49" s="9"/>
      <c r="AA49" s="12"/>
      <c r="AB49" s="9"/>
      <c r="AC49" s="12"/>
      <c r="AD49" s="9"/>
      <c r="AE49" s="12"/>
      <c r="AF49" s="9"/>
      <c r="AG49" s="12"/>
      <c r="AH49" s="9"/>
      <c r="AN49" s="1">
        <f t="shared" si="32"/>
        <v>1.6666666666666666E-2</v>
      </c>
      <c r="AO49" s="1">
        <f t="shared" si="33"/>
        <v>1.6666666666666666E-2</v>
      </c>
      <c r="AP49" s="1">
        <f t="shared" si="34"/>
        <v>1.7857142857142856E-2</v>
      </c>
      <c r="AQ49" s="1">
        <f t="shared" si="35"/>
        <v>1.6949152542372881E-2</v>
      </c>
      <c r="AR49" s="1">
        <f t="shared" si="36"/>
        <v>1.6949152542372881E-2</v>
      </c>
      <c r="AS49" s="1">
        <f t="shared" si="37"/>
        <v>1.7241379310344827E-2</v>
      </c>
      <c r="AT49" s="1">
        <f t="shared" si="38"/>
        <v>1.6666666666666666E-2</v>
      </c>
      <c r="AU49" s="1">
        <f t="shared" si="39"/>
        <v>1.8518518518518517E-2</v>
      </c>
      <c r="AV49" s="1">
        <f t="shared" si="40"/>
        <v>1.8181818181818181E-2</v>
      </c>
      <c r="AW49" s="1">
        <f t="shared" si="41"/>
        <v>2.1276595744680851E-2</v>
      </c>
      <c r="AX49" s="1">
        <f t="shared" si="42"/>
        <v>1.8181818181818181E-2</v>
      </c>
      <c r="AY49" s="1">
        <f t="shared" si="43"/>
        <v>1.8181818181818181E-2</v>
      </c>
      <c r="AZ49" s="1">
        <f t="shared" si="44"/>
        <v>1.8518518518518517E-2</v>
      </c>
      <c r="BA49" s="1">
        <f t="shared" si="45"/>
        <v>2.2222222222222223E-2</v>
      </c>
      <c r="BB49" s="1">
        <f t="shared" si="46"/>
        <v>1.9230769230769232E-2</v>
      </c>
      <c r="BC49" s="1">
        <f t="shared" si="47"/>
        <v>2.3255813953488372E-2</v>
      </c>
      <c r="BD49" s="1">
        <f t="shared" si="48"/>
        <v>2.564102564102564E-2</v>
      </c>
      <c r="BE49" s="1">
        <f t="shared" si="49"/>
        <v>2.2222222222222223E-2</v>
      </c>
      <c r="BF49" s="1">
        <f t="shared" si="50"/>
        <v>0</v>
      </c>
      <c r="BG49" s="1">
        <f t="shared" si="51"/>
        <v>0</v>
      </c>
      <c r="BH49" s="1">
        <f t="shared" si="52"/>
        <v>0</v>
      </c>
      <c r="BI49" s="1">
        <f t="shared" si="53"/>
        <v>0</v>
      </c>
      <c r="BJ49" s="1">
        <f t="shared" si="54"/>
        <v>0</v>
      </c>
      <c r="BK49" s="1">
        <f t="shared" si="55"/>
        <v>0</v>
      </c>
      <c r="BL49" s="1">
        <f t="shared" si="56"/>
        <v>0</v>
      </c>
      <c r="BM49" s="1">
        <f t="shared" si="57"/>
        <v>0</v>
      </c>
      <c r="BN49" s="1">
        <f t="shared" si="58"/>
        <v>0</v>
      </c>
      <c r="BO49" s="1">
        <f t="shared" si="59"/>
        <v>0</v>
      </c>
      <c r="BP49" s="1">
        <f t="shared" si="60"/>
        <v>0</v>
      </c>
      <c r="BQ49" s="1">
        <f t="shared" si="61"/>
        <v>0</v>
      </c>
      <c r="BR49" s="1">
        <f t="shared" si="62"/>
        <v>0</v>
      </c>
    </row>
    <row r="50" spans="1:70" ht="14.25" customHeight="1" x14ac:dyDescent="0.3">
      <c r="A50" t="str">
        <v xml:space="preserve">CALVET </v>
      </c>
      <c r="B50" s="57" t="str">
        <v>JULES</v>
      </c>
      <c r="C50" s="3">
        <f t="shared" si="31"/>
        <v>466.28643345759917</v>
      </c>
      <c r="D50" s="10">
        <v>1</v>
      </c>
      <c r="E50" s="56">
        <v>1</v>
      </c>
      <c r="F50" s="10">
        <v>1</v>
      </c>
      <c r="G50" s="56">
        <v>1</v>
      </c>
      <c r="H50" s="10">
        <v>1</v>
      </c>
      <c r="I50" s="56">
        <v>1</v>
      </c>
      <c r="J50" s="56">
        <v>1</v>
      </c>
      <c r="K50" s="56">
        <v>1</v>
      </c>
      <c r="L50" s="56">
        <v>1</v>
      </c>
      <c r="M50" s="56">
        <v>1</v>
      </c>
      <c r="N50" s="56">
        <v>1</v>
      </c>
      <c r="O50" s="56">
        <v>1</v>
      </c>
      <c r="P50" s="10">
        <v>1</v>
      </c>
      <c r="Q50" s="56">
        <v>1</v>
      </c>
      <c r="R50" s="10">
        <v>1</v>
      </c>
      <c r="S50" s="56">
        <v>1</v>
      </c>
      <c r="T50" s="10">
        <v>1</v>
      </c>
      <c r="U50" s="56">
        <v>1</v>
      </c>
      <c r="V50" s="56">
        <v>1</v>
      </c>
      <c r="W50" s="56">
        <v>1</v>
      </c>
      <c r="X50" s="56">
        <v>1</v>
      </c>
      <c r="Y50" s="56">
        <v>1</v>
      </c>
      <c r="Z50" s="10"/>
      <c r="AA50" s="56"/>
      <c r="AB50" s="10"/>
      <c r="AC50" s="56"/>
      <c r="AD50" s="10"/>
      <c r="AE50" s="56"/>
      <c r="AF50" s="10"/>
      <c r="AG50" s="56"/>
      <c r="AH50" s="10"/>
      <c r="AI50" s="11"/>
      <c r="AJ50" s="11"/>
      <c r="AK50" s="11"/>
      <c r="AL50" s="11"/>
      <c r="AM50" s="11"/>
      <c r="AN50" s="11">
        <f t="shared" si="32"/>
        <v>1.6666666666666666E-2</v>
      </c>
      <c r="AO50" s="11">
        <f t="shared" si="33"/>
        <v>1.6666666666666666E-2</v>
      </c>
      <c r="AP50" s="11">
        <f t="shared" si="34"/>
        <v>1.7857142857142856E-2</v>
      </c>
      <c r="AQ50" s="11">
        <f t="shared" si="35"/>
        <v>1.6949152542372881E-2</v>
      </c>
      <c r="AR50" s="11">
        <f t="shared" si="36"/>
        <v>1.6949152542372881E-2</v>
      </c>
      <c r="AS50" s="11">
        <f t="shared" si="37"/>
        <v>1.7241379310344827E-2</v>
      </c>
      <c r="AT50" s="11">
        <f t="shared" si="38"/>
        <v>1.6666666666666666E-2</v>
      </c>
      <c r="AU50" s="11">
        <f t="shared" si="39"/>
        <v>1.8518518518518517E-2</v>
      </c>
      <c r="AV50" s="11">
        <f t="shared" si="40"/>
        <v>1.8181818181818181E-2</v>
      </c>
      <c r="AW50" s="11">
        <f t="shared" si="41"/>
        <v>2.1276595744680851E-2</v>
      </c>
      <c r="AX50" s="11">
        <f t="shared" si="42"/>
        <v>1.8181818181818181E-2</v>
      </c>
      <c r="AY50" s="11">
        <f t="shared" si="43"/>
        <v>1.8181818181818181E-2</v>
      </c>
      <c r="AZ50" s="11">
        <f t="shared" si="44"/>
        <v>1.8518518518518517E-2</v>
      </c>
      <c r="BA50" s="11">
        <f t="shared" si="45"/>
        <v>2.2222222222222223E-2</v>
      </c>
      <c r="BB50" s="11">
        <f t="shared" si="46"/>
        <v>1.9230769230769232E-2</v>
      </c>
      <c r="BC50" s="11">
        <f t="shared" si="47"/>
        <v>2.3255813953488372E-2</v>
      </c>
      <c r="BD50" s="11">
        <f t="shared" si="48"/>
        <v>2.564102564102564E-2</v>
      </c>
      <c r="BE50" s="11">
        <f t="shared" si="49"/>
        <v>2.2222222222222223E-2</v>
      </c>
      <c r="BF50" s="11">
        <f t="shared" si="50"/>
        <v>3.125E-2</v>
      </c>
      <c r="BG50" s="11">
        <f t="shared" si="51"/>
        <v>2.5000000000000001E-2</v>
      </c>
      <c r="BH50" s="11">
        <f t="shared" si="52"/>
        <v>3.7037037037037035E-2</v>
      </c>
      <c r="BI50" s="11">
        <f t="shared" si="53"/>
        <v>2.8571428571428571E-2</v>
      </c>
      <c r="BJ50" s="11">
        <f t="shared" si="54"/>
        <v>0</v>
      </c>
      <c r="BK50" s="11">
        <f t="shared" si="55"/>
        <v>0</v>
      </c>
      <c r="BL50" s="11">
        <f t="shared" si="56"/>
        <v>0</v>
      </c>
      <c r="BM50" s="11">
        <f t="shared" si="57"/>
        <v>0</v>
      </c>
      <c r="BN50" s="11">
        <f t="shared" si="58"/>
        <v>0</v>
      </c>
      <c r="BO50" s="11">
        <f t="shared" si="59"/>
        <v>0</v>
      </c>
      <c r="BP50" s="11">
        <f t="shared" si="60"/>
        <v>0</v>
      </c>
      <c r="BQ50" s="11">
        <f t="shared" si="61"/>
        <v>0</v>
      </c>
      <c r="BR50" s="11">
        <f t="shared" si="62"/>
        <v>0</v>
      </c>
    </row>
    <row r="51" spans="1:70" ht="14.25" customHeight="1" x14ac:dyDescent="0.3">
      <c r="A51" s="60" t="str">
        <v>DEVAIVRE</v>
      </c>
      <c r="B51" s="60" t="str">
        <v>ARTHUR</v>
      </c>
      <c r="C51" s="3">
        <f t="shared" si="31"/>
        <v>0</v>
      </c>
      <c r="D51" s="9"/>
      <c r="E51" s="12"/>
      <c r="F51" s="9"/>
      <c r="G51" s="12"/>
      <c r="H51" s="9"/>
      <c r="I51" s="12"/>
      <c r="J51" s="9"/>
      <c r="K51" s="12"/>
      <c r="L51" s="9"/>
      <c r="M51" s="12"/>
      <c r="N51" s="9"/>
      <c r="O51" s="12"/>
      <c r="P51" s="9"/>
      <c r="Q51" s="12"/>
      <c r="R51" s="9"/>
      <c r="S51" s="12"/>
      <c r="T51" s="9"/>
      <c r="U51" s="12"/>
      <c r="V51" s="9"/>
      <c r="W51" s="12"/>
      <c r="X51" s="9"/>
      <c r="Y51" s="12"/>
      <c r="Z51" s="9"/>
      <c r="AA51" s="12"/>
      <c r="AB51" s="9"/>
      <c r="AC51" s="12"/>
      <c r="AD51" s="9"/>
      <c r="AE51" s="12"/>
      <c r="AF51" s="9"/>
      <c r="AG51" s="12"/>
      <c r="AH51" s="9"/>
      <c r="AN51" s="1">
        <f t="shared" si="32"/>
        <v>0</v>
      </c>
      <c r="AO51" s="1">
        <f t="shared" si="33"/>
        <v>0</v>
      </c>
      <c r="AP51" s="1">
        <f t="shared" si="34"/>
        <v>0</v>
      </c>
      <c r="AQ51" s="1">
        <f t="shared" si="35"/>
        <v>0</v>
      </c>
      <c r="AR51" s="1">
        <f t="shared" si="36"/>
        <v>0</v>
      </c>
      <c r="AS51" s="1">
        <f t="shared" si="37"/>
        <v>0</v>
      </c>
      <c r="AT51" s="1">
        <f t="shared" si="38"/>
        <v>0</v>
      </c>
      <c r="AU51" s="1">
        <f t="shared" si="39"/>
        <v>0</v>
      </c>
      <c r="AV51" s="1">
        <f t="shared" si="40"/>
        <v>0</v>
      </c>
      <c r="AW51" s="1">
        <f t="shared" si="41"/>
        <v>0</v>
      </c>
      <c r="AX51" s="1">
        <f t="shared" si="42"/>
        <v>0</v>
      </c>
      <c r="AY51" s="1">
        <f t="shared" si="43"/>
        <v>0</v>
      </c>
      <c r="AZ51" s="1">
        <f t="shared" si="44"/>
        <v>0</v>
      </c>
      <c r="BA51" s="1">
        <f t="shared" si="45"/>
        <v>0</v>
      </c>
      <c r="BB51" s="1">
        <f t="shared" si="46"/>
        <v>0</v>
      </c>
      <c r="BC51" s="1">
        <f t="shared" si="47"/>
        <v>0</v>
      </c>
      <c r="BD51" s="1">
        <f t="shared" si="48"/>
        <v>0</v>
      </c>
      <c r="BE51" s="1">
        <f t="shared" si="49"/>
        <v>0</v>
      </c>
      <c r="BF51" s="1">
        <f t="shared" si="50"/>
        <v>0</v>
      </c>
      <c r="BG51" s="1">
        <f t="shared" si="51"/>
        <v>0</v>
      </c>
      <c r="BH51" s="1">
        <f t="shared" si="52"/>
        <v>0</v>
      </c>
      <c r="BI51" s="1">
        <f t="shared" si="53"/>
        <v>0</v>
      </c>
      <c r="BJ51" s="1">
        <f t="shared" si="54"/>
        <v>0</v>
      </c>
      <c r="BK51" s="1">
        <f t="shared" si="55"/>
        <v>0</v>
      </c>
      <c r="BL51" s="1">
        <f t="shared" si="56"/>
        <v>0</v>
      </c>
      <c r="BM51" s="1">
        <f t="shared" si="57"/>
        <v>0</v>
      </c>
      <c r="BN51" s="1">
        <f t="shared" si="58"/>
        <v>0</v>
      </c>
      <c r="BO51" s="1">
        <f t="shared" si="59"/>
        <v>0</v>
      </c>
      <c r="BP51" s="1">
        <f t="shared" si="60"/>
        <v>0</v>
      </c>
      <c r="BQ51" s="1">
        <f t="shared" si="61"/>
        <v>0</v>
      </c>
      <c r="BR51" s="1">
        <f t="shared" si="62"/>
        <v>0</v>
      </c>
    </row>
    <row r="52" spans="1:70" ht="14.25" customHeight="1" x14ac:dyDescent="0.3">
      <c r="A52" t="str">
        <v>TIRARD</v>
      </c>
      <c r="B52" s="57" t="str">
        <v>THOMAS</v>
      </c>
      <c r="C52" s="3">
        <f t="shared" si="31"/>
        <v>812.81322169277303</v>
      </c>
      <c r="D52" s="10">
        <v>1</v>
      </c>
      <c r="E52" s="56">
        <v>1</v>
      </c>
      <c r="F52" s="10"/>
      <c r="G52" s="56">
        <v>1</v>
      </c>
      <c r="H52" s="10">
        <v>1</v>
      </c>
      <c r="I52" s="56">
        <v>1</v>
      </c>
      <c r="J52" s="10">
        <v>1</v>
      </c>
      <c r="K52" s="56"/>
      <c r="L52" s="10"/>
      <c r="M52" s="56"/>
      <c r="N52" s="10">
        <v>1</v>
      </c>
      <c r="O52" s="56">
        <v>1</v>
      </c>
      <c r="P52" s="10"/>
      <c r="Q52" s="56">
        <v>1</v>
      </c>
      <c r="R52" s="10">
        <v>1</v>
      </c>
      <c r="S52" s="56">
        <v>1</v>
      </c>
      <c r="T52" s="10">
        <v>1</v>
      </c>
      <c r="U52" s="56">
        <v>1</v>
      </c>
      <c r="V52" s="10">
        <v>1</v>
      </c>
      <c r="W52" s="56">
        <v>1</v>
      </c>
      <c r="X52" s="10">
        <v>1</v>
      </c>
      <c r="Y52" s="56">
        <v>1</v>
      </c>
      <c r="Z52" s="10">
        <v>1</v>
      </c>
      <c r="AA52" s="56">
        <v>1</v>
      </c>
      <c r="AB52" s="10">
        <v>1</v>
      </c>
      <c r="AC52" s="56"/>
      <c r="AD52" s="10">
        <v>1</v>
      </c>
      <c r="AE52" s="56">
        <v>1</v>
      </c>
      <c r="AF52" s="10">
        <v>1</v>
      </c>
      <c r="AG52" s="56"/>
      <c r="AH52" s="10"/>
      <c r="AI52" s="11"/>
      <c r="AJ52" s="11"/>
      <c r="AK52" s="11"/>
      <c r="AL52" s="11"/>
      <c r="AM52" s="11"/>
      <c r="AN52" s="11">
        <f t="shared" si="32"/>
        <v>1.6666666666666666E-2</v>
      </c>
      <c r="AO52" s="11">
        <f t="shared" si="33"/>
        <v>1.6666666666666666E-2</v>
      </c>
      <c r="AP52" s="11">
        <f t="shared" si="34"/>
        <v>0</v>
      </c>
      <c r="AQ52" s="11">
        <f t="shared" si="35"/>
        <v>1.6949152542372881E-2</v>
      </c>
      <c r="AR52" s="11">
        <f t="shared" si="36"/>
        <v>1.6949152542372881E-2</v>
      </c>
      <c r="AS52" s="11">
        <f t="shared" si="37"/>
        <v>1.7241379310344827E-2</v>
      </c>
      <c r="AT52" s="11">
        <f t="shared" si="38"/>
        <v>1.6666666666666666E-2</v>
      </c>
      <c r="AU52" s="11">
        <f t="shared" si="39"/>
        <v>0</v>
      </c>
      <c r="AV52" s="11">
        <f t="shared" si="40"/>
        <v>0</v>
      </c>
      <c r="AW52" s="11">
        <f t="shared" si="41"/>
        <v>0</v>
      </c>
      <c r="AX52" s="11">
        <f t="shared" si="42"/>
        <v>1.8181818181818181E-2</v>
      </c>
      <c r="AY52" s="11">
        <f t="shared" si="43"/>
        <v>1.8181818181818181E-2</v>
      </c>
      <c r="AZ52" s="11">
        <f t="shared" si="44"/>
        <v>0</v>
      </c>
      <c r="BA52" s="11">
        <f t="shared" si="45"/>
        <v>2.2222222222222223E-2</v>
      </c>
      <c r="BB52" s="11">
        <f t="shared" si="46"/>
        <v>1.9230769230769232E-2</v>
      </c>
      <c r="BC52" s="11">
        <f t="shared" si="47"/>
        <v>2.3255813953488372E-2</v>
      </c>
      <c r="BD52" s="11">
        <f t="shared" si="48"/>
        <v>2.564102564102564E-2</v>
      </c>
      <c r="BE52" s="11">
        <f t="shared" si="49"/>
        <v>2.2222222222222223E-2</v>
      </c>
      <c r="BF52" s="11">
        <f t="shared" si="50"/>
        <v>3.125E-2</v>
      </c>
      <c r="BG52" s="11">
        <f t="shared" si="51"/>
        <v>2.5000000000000001E-2</v>
      </c>
      <c r="BH52" s="11">
        <f t="shared" si="52"/>
        <v>3.7037037037037035E-2</v>
      </c>
      <c r="BI52" s="11">
        <f t="shared" si="53"/>
        <v>2.8571428571428571E-2</v>
      </c>
      <c r="BJ52" s="11">
        <f t="shared" si="54"/>
        <v>5.8823529411764705E-2</v>
      </c>
      <c r="BK52" s="11">
        <f t="shared" si="55"/>
        <v>8.3333333333333329E-2</v>
      </c>
      <c r="BL52" s="11">
        <f t="shared" si="56"/>
        <v>8.3333333333333329E-2</v>
      </c>
      <c r="BM52" s="11">
        <f t="shared" si="57"/>
        <v>0</v>
      </c>
      <c r="BN52" s="11">
        <f t="shared" si="58"/>
        <v>5.8823529411764705E-2</v>
      </c>
      <c r="BO52" s="11">
        <f t="shared" si="59"/>
        <v>0.1111111111111111</v>
      </c>
      <c r="BP52" s="11">
        <f t="shared" si="60"/>
        <v>4.5454545454545456E-2</v>
      </c>
      <c r="BQ52" s="11">
        <f t="shared" si="61"/>
        <v>0</v>
      </c>
      <c r="BR52" s="11">
        <f t="shared" si="62"/>
        <v>0</v>
      </c>
    </row>
    <row r="53" spans="1:70" ht="14.25" customHeight="1" x14ac:dyDescent="0.3">
      <c r="A53" t="str">
        <v>EKUE</v>
      </c>
      <c r="B53" s="57" t="str">
        <v>PAUL</v>
      </c>
      <c r="C53" s="3">
        <f t="shared" si="31"/>
        <v>1018.2769266245631</v>
      </c>
      <c r="D53" s="9">
        <v>1</v>
      </c>
      <c r="E53" s="9">
        <v>1</v>
      </c>
      <c r="F53" s="9">
        <v>1</v>
      </c>
      <c r="G53" s="9">
        <v>1</v>
      </c>
      <c r="H53" s="9">
        <v>1</v>
      </c>
      <c r="I53" s="9">
        <v>1</v>
      </c>
      <c r="J53" s="9">
        <v>1</v>
      </c>
      <c r="K53" s="9">
        <v>1</v>
      </c>
      <c r="L53" s="9">
        <v>1</v>
      </c>
      <c r="M53" s="9">
        <v>1</v>
      </c>
      <c r="N53" s="9">
        <v>1</v>
      </c>
      <c r="O53" s="9">
        <v>1</v>
      </c>
      <c r="P53" s="9">
        <v>1</v>
      </c>
      <c r="Q53" s="9">
        <v>1</v>
      </c>
      <c r="R53" s="9">
        <v>1</v>
      </c>
      <c r="S53" s="9">
        <v>1</v>
      </c>
      <c r="T53" s="9">
        <v>1</v>
      </c>
      <c r="U53" s="9">
        <v>1</v>
      </c>
      <c r="V53" s="9">
        <v>1</v>
      </c>
      <c r="W53" s="9">
        <v>1</v>
      </c>
      <c r="X53" s="9">
        <v>1</v>
      </c>
      <c r="Y53" s="9">
        <v>1</v>
      </c>
      <c r="Z53" s="9">
        <v>1</v>
      </c>
      <c r="AA53" s="9">
        <v>1</v>
      </c>
      <c r="AB53" s="9">
        <v>1</v>
      </c>
      <c r="AC53" s="9">
        <v>1</v>
      </c>
      <c r="AD53" s="9">
        <v>1</v>
      </c>
      <c r="AE53" s="12">
        <v>1</v>
      </c>
      <c r="AF53" s="9">
        <v>1</v>
      </c>
      <c r="AG53" s="12"/>
      <c r="AH53" s="9"/>
      <c r="AN53" s="1">
        <f t="shared" si="32"/>
        <v>1.6666666666666666E-2</v>
      </c>
      <c r="AO53" s="1">
        <f t="shared" si="33"/>
        <v>1.6666666666666666E-2</v>
      </c>
      <c r="AP53" s="1">
        <f t="shared" si="34"/>
        <v>1.7857142857142856E-2</v>
      </c>
      <c r="AQ53" s="1">
        <f t="shared" si="35"/>
        <v>1.6949152542372881E-2</v>
      </c>
      <c r="AR53" s="1">
        <f t="shared" si="36"/>
        <v>1.6949152542372881E-2</v>
      </c>
      <c r="AS53" s="1">
        <f t="shared" si="37"/>
        <v>1.7241379310344827E-2</v>
      </c>
      <c r="AT53" s="1">
        <f t="shared" si="38"/>
        <v>1.6666666666666666E-2</v>
      </c>
      <c r="AU53" s="1">
        <f t="shared" si="39"/>
        <v>1.8518518518518517E-2</v>
      </c>
      <c r="AV53" s="1">
        <f t="shared" si="40"/>
        <v>1.8181818181818181E-2</v>
      </c>
      <c r="AW53" s="1">
        <f t="shared" si="41"/>
        <v>2.1276595744680851E-2</v>
      </c>
      <c r="AX53" s="1">
        <f t="shared" si="42"/>
        <v>1.8181818181818181E-2</v>
      </c>
      <c r="AY53" s="1">
        <f t="shared" si="43"/>
        <v>1.8181818181818181E-2</v>
      </c>
      <c r="AZ53" s="1">
        <f t="shared" si="44"/>
        <v>1.8518518518518517E-2</v>
      </c>
      <c r="BA53" s="1">
        <f t="shared" si="45"/>
        <v>2.2222222222222223E-2</v>
      </c>
      <c r="BB53" s="1">
        <f t="shared" si="46"/>
        <v>1.9230769230769232E-2</v>
      </c>
      <c r="BC53" s="1">
        <f t="shared" si="47"/>
        <v>2.3255813953488372E-2</v>
      </c>
      <c r="BD53" s="1">
        <f t="shared" si="48"/>
        <v>2.564102564102564E-2</v>
      </c>
      <c r="BE53" s="1">
        <f t="shared" si="49"/>
        <v>2.2222222222222223E-2</v>
      </c>
      <c r="BF53" s="1">
        <f t="shared" si="50"/>
        <v>3.125E-2</v>
      </c>
      <c r="BG53" s="1">
        <f t="shared" si="51"/>
        <v>2.5000000000000001E-2</v>
      </c>
      <c r="BH53" s="1">
        <f t="shared" si="52"/>
        <v>3.7037037037037035E-2</v>
      </c>
      <c r="BI53" s="1">
        <f t="shared" si="53"/>
        <v>2.8571428571428571E-2</v>
      </c>
      <c r="BJ53" s="1">
        <f t="shared" si="54"/>
        <v>5.8823529411764705E-2</v>
      </c>
      <c r="BK53" s="1">
        <f t="shared" si="55"/>
        <v>8.3333333333333329E-2</v>
      </c>
      <c r="BL53" s="1">
        <f t="shared" si="56"/>
        <v>8.3333333333333329E-2</v>
      </c>
      <c r="BM53" s="1">
        <f t="shared" si="57"/>
        <v>0.1111111111111111</v>
      </c>
      <c r="BN53" s="1">
        <f t="shared" si="58"/>
        <v>5.8823529411764705E-2</v>
      </c>
      <c r="BO53" s="1">
        <f t="shared" si="59"/>
        <v>0.1111111111111111</v>
      </c>
      <c r="BP53" s="1">
        <f t="shared" si="60"/>
        <v>4.5454545454545456E-2</v>
      </c>
      <c r="BQ53" s="1">
        <f t="shared" si="61"/>
        <v>0</v>
      </c>
      <c r="BR53" s="1">
        <f t="shared" si="62"/>
        <v>0</v>
      </c>
    </row>
    <row r="54" spans="1:70" ht="14.25" customHeight="1" x14ac:dyDescent="0.3">
      <c r="A54" t="str">
        <v>HOARAU</v>
      </c>
      <c r="B54" s="57" t="str">
        <v>GAUTHIER</v>
      </c>
      <c r="C54" s="3">
        <f t="shared" si="31"/>
        <v>525.10996286936381</v>
      </c>
      <c r="D54" s="10">
        <v>1</v>
      </c>
      <c r="E54" s="56">
        <v>1</v>
      </c>
      <c r="F54" s="10">
        <v>1</v>
      </c>
      <c r="G54" s="56">
        <v>1</v>
      </c>
      <c r="H54" s="10">
        <v>1</v>
      </c>
      <c r="I54" s="56">
        <v>1</v>
      </c>
      <c r="J54" s="10">
        <v>1</v>
      </c>
      <c r="K54" s="56">
        <v>1</v>
      </c>
      <c r="L54" s="10">
        <v>1</v>
      </c>
      <c r="M54" s="56">
        <v>1</v>
      </c>
      <c r="N54" s="10">
        <v>1</v>
      </c>
      <c r="O54" s="56">
        <v>1</v>
      </c>
      <c r="P54" s="10">
        <v>1</v>
      </c>
      <c r="Q54" s="56">
        <v>1</v>
      </c>
      <c r="R54" s="10">
        <v>1</v>
      </c>
      <c r="S54" s="56">
        <v>1</v>
      </c>
      <c r="T54" s="10">
        <v>1</v>
      </c>
      <c r="U54" s="56">
        <v>1</v>
      </c>
      <c r="V54" s="10">
        <v>1</v>
      </c>
      <c r="W54" s="56">
        <v>1</v>
      </c>
      <c r="X54" s="10">
        <v>1</v>
      </c>
      <c r="Y54" s="56">
        <v>1</v>
      </c>
      <c r="Z54" s="10">
        <v>1</v>
      </c>
      <c r="AA54" s="56"/>
      <c r="AB54" s="10"/>
      <c r="AC54" s="56"/>
      <c r="AD54" s="10"/>
      <c r="AE54" s="56"/>
      <c r="AF54" s="10"/>
      <c r="AG54" s="56"/>
      <c r="AH54" s="10"/>
      <c r="AI54" s="11"/>
      <c r="AJ54" s="11"/>
      <c r="AK54" s="11"/>
      <c r="AL54" s="11"/>
      <c r="AM54" s="11"/>
      <c r="AN54" s="11">
        <f t="shared" si="32"/>
        <v>1.6666666666666666E-2</v>
      </c>
      <c r="AO54" s="11">
        <f t="shared" si="33"/>
        <v>1.6666666666666666E-2</v>
      </c>
      <c r="AP54" s="11">
        <f t="shared" si="34"/>
        <v>1.7857142857142856E-2</v>
      </c>
      <c r="AQ54" s="11">
        <f t="shared" si="35"/>
        <v>1.6949152542372881E-2</v>
      </c>
      <c r="AR54" s="11">
        <f t="shared" si="36"/>
        <v>1.6949152542372881E-2</v>
      </c>
      <c r="AS54" s="11">
        <f t="shared" si="37"/>
        <v>1.7241379310344827E-2</v>
      </c>
      <c r="AT54" s="11">
        <f t="shared" si="38"/>
        <v>1.6666666666666666E-2</v>
      </c>
      <c r="AU54" s="11">
        <f t="shared" si="39"/>
        <v>1.8518518518518517E-2</v>
      </c>
      <c r="AV54" s="11">
        <f t="shared" si="40"/>
        <v>1.8181818181818181E-2</v>
      </c>
      <c r="AW54" s="11">
        <f t="shared" si="41"/>
        <v>2.1276595744680851E-2</v>
      </c>
      <c r="AX54" s="11">
        <f t="shared" si="42"/>
        <v>1.8181818181818181E-2</v>
      </c>
      <c r="AY54" s="11">
        <f t="shared" si="43"/>
        <v>1.8181818181818181E-2</v>
      </c>
      <c r="AZ54" s="11">
        <f t="shared" si="44"/>
        <v>1.8518518518518517E-2</v>
      </c>
      <c r="BA54" s="11">
        <f t="shared" si="45"/>
        <v>2.2222222222222223E-2</v>
      </c>
      <c r="BB54" s="11">
        <f t="shared" si="46"/>
        <v>1.9230769230769232E-2</v>
      </c>
      <c r="BC54" s="11">
        <f t="shared" si="47"/>
        <v>2.3255813953488372E-2</v>
      </c>
      <c r="BD54" s="11">
        <f t="shared" si="48"/>
        <v>2.564102564102564E-2</v>
      </c>
      <c r="BE54" s="11">
        <f t="shared" si="49"/>
        <v>2.2222222222222223E-2</v>
      </c>
      <c r="BF54" s="11">
        <f t="shared" si="50"/>
        <v>3.125E-2</v>
      </c>
      <c r="BG54" s="11">
        <f t="shared" si="51"/>
        <v>2.5000000000000001E-2</v>
      </c>
      <c r="BH54" s="11">
        <f t="shared" si="52"/>
        <v>3.7037037037037035E-2</v>
      </c>
      <c r="BI54" s="11">
        <f t="shared" si="53"/>
        <v>2.8571428571428571E-2</v>
      </c>
      <c r="BJ54" s="11">
        <f t="shared" si="54"/>
        <v>5.8823529411764705E-2</v>
      </c>
      <c r="BK54" s="11">
        <f t="shared" si="55"/>
        <v>0</v>
      </c>
      <c r="BL54" s="11">
        <f t="shared" si="56"/>
        <v>0</v>
      </c>
      <c r="BM54" s="11">
        <f t="shared" si="57"/>
        <v>0</v>
      </c>
      <c r="BN54" s="11">
        <f t="shared" si="58"/>
        <v>0</v>
      </c>
      <c r="BO54" s="11">
        <f t="shared" si="59"/>
        <v>0</v>
      </c>
      <c r="BP54" s="11">
        <f t="shared" si="60"/>
        <v>0</v>
      </c>
      <c r="BQ54" s="11">
        <f t="shared" si="61"/>
        <v>0</v>
      </c>
      <c r="BR54" s="11">
        <f t="shared" si="62"/>
        <v>0</v>
      </c>
    </row>
    <row r="55" spans="1:70" ht="14.25" customHeight="1" x14ac:dyDescent="0.3">
      <c r="A55" t="str">
        <v>LEFEBVRE</v>
      </c>
      <c r="B55" s="57" t="str">
        <v>MATHIAS</v>
      </c>
      <c r="C55" s="3">
        <f t="shared" si="31"/>
        <v>273.30890603239732</v>
      </c>
      <c r="D55" s="9">
        <v>1</v>
      </c>
      <c r="E55" s="12">
        <v>1</v>
      </c>
      <c r="F55" s="9">
        <v>1</v>
      </c>
      <c r="G55" s="12">
        <v>1</v>
      </c>
      <c r="H55" s="9">
        <v>1</v>
      </c>
      <c r="I55" s="12">
        <v>1</v>
      </c>
      <c r="J55" s="9">
        <v>1</v>
      </c>
      <c r="K55" s="12">
        <v>1</v>
      </c>
      <c r="L55" s="9">
        <v>1</v>
      </c>
      <c r="M55" s="12">
        <v>1</v>
      </c>
      <c r="N55" s="9">
        <v>1</v>
      </c>
      <c r="O55" s="12">
        <v>1</v>
      </c>
      <c r="P55" s="9">
        <v>1</v>
      </c>
      <c r="Q55" s="12">
        <v>1</v>
      </c>
      <c r="R55" s="9">
        <v>1</v>
      </c>
      <c r="S55" s="12"/>
      <c r="T55" s="9"/>
      <c r="U55" s="12"/>
      <c r="V55" s="9"/>
      <c r="W55" s="12"/>
      <c r="X55" s="9"/>
      <c r="Y55" s="12"/>
      <c r="Z55" s="9"/>
      <c r="AA55" s="12"/>
      <c r="AB55" s="9"/>
      <c r="AC55" s="12"/>
      <c r="AD55" s="9"/>
      <c r="AE55" s="12"/>
      <c r="AF55" s="9"/>
      <c r="AG55" s="12"/>
      <c r="AH55" s="9"/>
      <c r="AN55" s="1">
        <f t="shared" si="32"/>
        <v>1.6666666666666666E-2</v>
      </c>
      <c r="AO55" s="1">
        <f t="shared" si="33"/>
        <v>1.6666666666666666E-2</v>
      </c>
      <c r="AP55" s="1">
        <f t="shared" si="34"/>
        <v>1.7857142857142856E-2</v>
      </c>
      <c r="AQ55" s="1">
        <f t="shared" si="35"/>
        <v>1.6949152542372881E-2</v>
      </c>
      <c r="AR55" s="1">
        <f t="shared" si="36"/>
        <v>1.6949152542372881E-2</v>
      </c>
      <c r="AS55" s="1">
        <f t="shared" si="37"/>
        <v>1.7241379310344827E-2</v>
      </c>
      <c r="AT55" s="1">
        <f t="shared" si="38"/>
        <v>1.6666666666666666E-2</v>
      </c>
      <c r="AU55" s="1">
        <f t="shared" si="39"/>
        <v>1.8518518518518517E-2</v>
      </c>
      <c r="AV55" s="1">
        <f t="shared" si="40"/>
        <v>1.8181818181818181E-2</v>
      </c>
      <c r="AW55" s="1">
        <f t="shared" si="41"/>
        <v>2.1276595744680851E-2</v>
      </c>
      <c r="AX55" s="1">
        <f t="shared" si="42"/>
        <v>1.8181818181818181E-2</v>
      </c>
      <c r="AY55" s="1">
        <f t="shared" si="43"/>
        <v>1.8181818181818181E-2</v>
      </c>
      <c r="AZ55" s="1">
        <f t="shared" si="44"/>
        <v>1.8518518518518517E-2</v>
      </c>
      <c r="BA55" s="1">
        <f t="shared" si="45"/>
        <v>2.2222222222222223E-2</v>
      </c>
      <c r="BB55" s="1">
        <f t="shared" si="46"/>
        <v>1.9230769230769232E-2</v>
      </c>
      <c r="BC55" s="1">
        <f t="shared" si="47"/>
        <v>0</v>
      </c>
      <c r="BD55" s="1">
        <f t="shared" si="48"/>
        <v>0</v>
      </c>
      <c r="BE55" s="1">
        <f t="shared" si="49"/>
        <v>0</v>
      </c>
      <c r="BF55" s="1">
        <f t="shared" si="50"/>
        <v>0</v>
      </c>
      <c r="BG55" s="1">
        <f t="shared" si="51"/>
        <v>0</v>
      </c>
      <c r="BH55" s="1">
        <f t="shared" si="52"/>
        <v>0</v>
      </c>
      <c r="BI55" s="1">
        <f t="shared" si="53"/>
        <v>0</v>
      </c>
      <c r="BJ55" s="1">
        <f t="shared" si="54"/>
        <v>0</v>
      </c>
      <c r="BK55" s="1">
        <f t="shared" si="55"/>
        <v>0</v>
      </c>
      <c r="BL55" s="1">
        <f t="shared" si="56"/>
        <v>0</v>
      </c>
      <c r="BM55" s="1">
        <f t="shared" si="57"/>
        <v>0</v>
      </c>
      <c r="BN55" s="1">
        <f t="shared" si="58"/>
        <v>0</v>
      </c>
      <c r="BO55" s="1">
        <f t="shared" si="59"/>
        <v>0</v>
      </c>
      <c r="BP55" s="1">
        <f t="shared" si="60"/>
        <v>0</v>
      </c>
      <c r="BQ55" s="1">
        <f t="shared" si="61"/>
        <v>0</v>
      </c>
      <c r="BR55" s="1">
        <f t="shared" si="62"/>
        <v>0</v>
      </c>
    </row>
    <row r="56" spans="1:70" ht="14.25" customHeight="1" x14ac:dyDescent="0.3">
      <c r="A56" t="str">
        <v>HINGOUET</v>
      </c>
      <c r="B56" s="57" t="str">
        <v>MATTHIEU</v>
      </c>
      <c r="C56" s="3">
        <f t="shared" si="31"/>
        <v>138.4557846422253</v>
      </c>
      <c r="D56" s="10">
        <v>1</v>
      </c>
      <c r="E56" s="56">
        <v>1</v>
      </c>
      <c r="F56" s="10">
        <v>1</v>
      </c>
      <c r="G56" s="56">
        <v>1</v>
      </c>
      <c r="H56" s="10">
        <v>1</v>
      </c>
      <c r="I56" s="56"/>
      <c r="J56" s="10">
        <v>1</v>
      </c>
      <c r="K56" s="56"/>
      <c r="L56" s="10">
        <v>1</v>
      </c>
      <c r="M56" s="56"/>
      <c r="N56" s="10"/>
      <c r="O56" s="56"/>
      <c r="P56" s="10">
        <v>1</v>
      </c>
      <c r="Q56" s="56"/>
      <c r="R56" s="10"/>
      <c r="S56" s="56"/>
      <c r="T56" s="10"/>
      <c r="U56" s="56"/>
      <c r="V56" s="10"/>
      <c r="W56" s="56"/>
      <c r="X56" s="10"/>
      <c r="Y56" s="56"/>
      <c r="Z56" s="10"/>
      <c r="AA56" s="56"/>
      <c r="AB56" s="10"/>
      <c r="AC56" s="56"/>
      <c r="AD56" s="10"/>
      <c r="AE56" s="56"/>
      <c r="AF56" s="10"/>
      <c r="AG56" s="56"/>
      <c r="AH56" s="10"/>
      <c r="AI56" s="11"/>
      <c r="AJ56" s="11"/>
      <c r="AK56" s="11"/>
      <c r="AL56" s="11"/>
      <c r="AM56" s="11"/>
      <c r="AN56" s="11">
        <f t="shared" si="32"/>
        <v>1.6666666666666666E-2</v>
      </c>
      <c r="AO56" s="11">
        <f t="shared" si="33"/>
        <v>1.6666666666666666E-2</v>
      </c>
      <c r="AP56" s="11">
        <f t="shared" si="34"/>
        <v>1.7857142857142856E-2</v>
      </c>
      <c r="AQ56" s="11">
        <f t="shared" si="35"/>
        <v>1.6949152542372881E-2</v>
      </c>
      <c r="AR56" s="11">
        <f t="shared" si="36"/>
        <v>1.6949152542372881E-2</v>
      </c>
      <c r="AS56" s="11">
        <f t="shared" si="37"/>
        <v>0</v>
      </c>
      <c r="AT56" s="11">
        <f t="shared" si="38"/>
        <v>1.6666666666666666E-2</v>
      </c>
      <c r="AU56" s="11">
        <f t="shared" si="39"/>
        <v>0</v>
      </c>
      <c r="AV56" s="11">
        <f t="shared" si="40"/>
        <v>1.8181818181818181E-2</v>
      </c>
      <c r="AW56" s="11">
        <f t="shared" si="41"/>
        <v>0</v>
      </c>
      <c r="AX56" s="11">
        <f t="shared" si="42"/>
        <v>0</v>
      </c>
      <c r="AY56" s="11">
        <f t="shared" si="43"/>
        <v>0</v>
      </c>
      <c r="AZ56" s="11">
        <f t="shared" si="44"/>
        <v>1.8518518518518517E-2</v>
      </c>
      <c r="BA56" s="11">
        <f t="shared" si="45"/>
        <v>0</v>
      </c>
      <c r="BB56" s="11">
        <f t="shared" si="46"/>
        <v>0</v>
      </c>
      <c r="BC56" s="11">
        <f t="shared" si="47"/>
        <v>0</v>
      </c>
      <c r="BD56" s="11">
        <f t="shared" si="48"/>
        <v>0</v>
      </c>
      <c r="BE56" s="11">
        <f t="shared" si="49"/>
        <v>0</v>
      </c>
      <c r="BF56" s="11">
        <f t="shared" si="50"/>
        <v>0</v>
      </c>
      <c r="BG56" s="11">
        <f t="shared" si="51"/>
        <v>0</v>
      </c>
      <c r="BH56" s="11">
        <f t="shared" si="52"/>
        <v>0</v>
      </c>
      <c r="BI56" s="11">
        <f t="shared" si="53"/>
        <v>0</v>
      </c>
      <c r="BJ56" s="11">
        <f t="shared" si="54"/>
        <v>0</v>
      </c>
      <c r="BK56" s="11">
        <f t="shared" si="55"/>
        <v>0</v>
      </c>
      <c r="BL56" s="11">
        <f t="shared" si="56"/>
        <v>0</v>
      </c>
      <c r="BM56" s="11">
        <f t="shared" si="57"/>
        <v>0</v>
      </c>
      <c r="BN56" s="11">
        <f t="shared" si="58"/>
        <v>0</v>
      </c>
      <c r="BO56" s="11">
        <f t="shared" si="59"/>
        <v>0</v>
      </c>
      <c r="BP56" s="11">
        <f t="shared" si="60"/>
        <v>0</v>
      </c>
      <c r="BQ56" s="11">
        <f t="shared" si="61"/>
        <v>0</v>
      </c>
      <c r="BR56" s="11">
        <f t="shared" si="62"/>
        <v>0</v>
      </c>
    </row>
    <row r="57" spans="1:70" ht="14.25" customHeight="1" x14ac:dyDescent="0.3">
      <c r="A57" t="str">
        <v xml:space="preserve">TERRIEN </v>
      </c>
      <c r="B57" s="57" t="str">
        <v>NOE</v>
      </c>
      <c r="C57" s="3">
        <f t="shared" si="31"/>
        <v>133.70888370888369</v>
      </c>
      <c r="D57" s="9">
        <v>1</v>
      </c>
      <c r="E57" s="12"/>
      <c r="F57" s="9"/>
      <c r="G57" s="12"/>
      <c r="H57" s="9"/>
      <c r="I57" s="12"/>
      <c r="J57" s="9">
        <v>1</v>
      </c>
      <c r="K57" s="12"/>
      <c r="L57" s="9"/>
      <c r="M57" s="12"/>
      <c r="N57" s="9"/>
      <c r="O57" s="12">
        <v>1</v>
      </c>
      <c r="P57" s="9">
        <v>1</v>
      </c>
      <c r="Q57" s="12">
        <v>1</v>
      </c>
      <c r="R57" s="9">
        <v>1</v>
      </c>
      <c r="S57" s="12"/>
      <c r="T57" s="9"/>
      <c r="U57" s="12">
        <v>1</v>
      </c>
      <c r="V57" s="9"/>
      <c r="W57" s="12"/>
      <c r="X57" s="9"/>
      <c r="Y57" s="12"/>
      <c r="Z57" s="9"/>
      <c r="AA57" s="12"/>
      <c r="AB57" s="9"/>
      <c r="AC57" s="12"/>
      <c r="AD57" s="9"/>
      <c r="AE57" s="12"/>
      <c r="AF57" s="9"/>
      <c r="AG57" s="12"/>
      <c r="AH57" s="9"/>
      <c r="AN57" s="1">
        <f t="shared" si="32"/>
        <v>1.6666666666666666E-2</v>
      </c>
      <c r="AO57" s="1">
        <f t="shared" si="33"/>
        <v>0</v>
      </c>
      <c r="AP57" s="1">
        <f t="shared" si="34"/>
        <v>0</v>
      </c>
      <c r="AQ57" s="1">
        <f t="shared" si="35"/>
        <v>0</v>
      </c>
      <c r="AR57" s="1">
        <f t="shared" si="36"/>
        <v>0</v>
      </c>
      <c r="AS57" s="1">
        <f t="shared" si="37"/>
        <v>0</v>
      </c>
      <c r="AT57" s="1">
        <f t="shared" si="38"/>
        <v>1.6666666666666666E-2</v>
      </c>
      <c r="AU57" s="1">
        <f t="shared" si="39"/>
        <v>0</v>
      </c>
      <c r="AV57" s="1">
        <f t="shared" si="40"/>
        <v>0</v>
      </c>
      <c r="AW57" s="1">
        <f t="shared" si="41"/>
        <v>0</v>
      </c>
      <c r="AX57" s="1">
        <f t="shared" si="42"/>
        <v>0</v>
      </c>
      <c r="AY57" s="1">
        <f t="shared" si="43"/>
        <v>1.8181818181818181E-2</v>
      </c>
      <c r="AZ57" s="1">
        <f t="shared" si="44"/>
        <v>1.8518518518518517E-2</v>
      </c>
      <c r="BA57" s="1">
        <f t="shared" si="45"/>
        <v>2.2222222222222223E-2</v>
      </c>
      <c r="BB57" s="1">
        <f t="shared" si="46"/>
        <v>1.9230769230769232E-2</v>
      </c>
      <c r="BC57" s="1">
        <f t="shared" si="47"/>
        <v>0</v>
      </c>
      <c r="BD57" s="1">
        <f t="shared" si="48"/>
        <v>0</v>
      </c>
      <c r="BE57" s="1">
        <f t="shared" si="49"/>
        <v>2.2222222222222223E-2</v>
      </c>
      <c r="BF57" s="1">
        <f t="shared" si="50"/>
        <v>0</v>
      </c>
      <c r="BG57" s="1">
        <f t="shared" si="51"/>
        <v>0</v>
      </c>
      <c r="BH57" s="1">
        <f t="shared" si="52"/>
        <v>0</v>
      </c>
      <c r="BI57" s="1">
        <f t="shared" si="53"/>
        <v>0</v>
      </c>
      <c r="BJ57" s="1">
        <f t="shared" si="54"/>
        <v>0</v>
      </c>
      <c r="BK57" s="1">
        <f t="shared" si="55"/>
        <v>0</v>
      </c>
      <c r="BL57" s="1">
        <f t="shared" si="56"/>
        <v>0</v>
      </c>
      <c r="BM57" s="1">
        <f t="shared" si="57"/>
        <v>0</v>
      </c>
      <c r="BN57" s="1">
        <f t="shared" si="58"/>
        <v>0</v>
      </c>
      <c r="BO57" s="1">
        <f t="shared" si="59"/>
        <v>0</v>
      </c>
      <c r="BP57" s="1">
        <f t="shared" si="60"/>
        <v>0</v>
      </c>
      <c r="BQ57" s="1">
        <f t="shared" si="61"/>
        <v>0</v>
      </c>
      <c r="BR57" s="1">
        <f t="shared" si="62"/>
        <v>0</v>
      </c>
    </row>
    <row r="58" spans="1:70" ht="14.25" customHeight="1" x14ac:dyDescent="0.3">
      <c r="A58" t="str">
        <v xml:space="preserve">AYET </v>
      </c>
      <c r="B58" s="57" t="str">
        <v>LOTFI</v>
      </c>
      <c r="C58" s="3">
        <f t="shared" si="31"/>
        <v>137.51534577075194</v>
      </c>
      <c r="D58" s="10">
        <v>1</v>
      </c>
      <c r="E58" s="56">
        <v>1</v>
      </c>
      <c r="F58" s="10">
        <v>1</v>
      </c>
      <c r="G58" s="56">
        <v>1</v>
      </c>
      <c r="H58" s="10">
        <v>1</v>
      </c>
      <c r="I58" s="56">
        <v>1</v>
      </c>
      <c r="J58" s="10">
        <v>1</v>
      </c>
      <c r="K58" s="56">
        <v>1</v>
      </c>
      <c r="L58" s="10"/>
      <c r="M58" s="56"/>
      <c r="N58" s="10"/>
      <c r="O58" s="56"/>
      <c r="P58" s="10"/>
      <c r="Q58" s="56"/>
      <c r="R58" s="10"/>
      <c r="S58" s="56"/>
      <c r="T58" s="10"/>
      <c r="U58" s="56"/>
      <c r="V58" s="10"/>
      <c r="W58" s="56"/>
      <c r="X58" s="10"/>
      <c r="Y58" s="56"/>
      <c r="Z58" s="10"/>
      <c r="AA58" s="56"/>
      <c r="AB58" s="10"/>
      <c r="AC58" s="56"/>
      <c r="AD58" s="10"/>
      <c r="AE58" s="56"/>
      <c r="AF58" s="10"/>
      <c r="AG58" s="56"/>
      <c r="AH58" s="10"/>
      <c r="AI58" s="11"/>
      <c r="AJ58" s="11"/>
      <c r="AK58" s="11"/>
      <c r="AL58" s="11"/>
      <c r="AM58" s="11"/>
      <c r="AN58" s="11">
        <f t="shared" si="32"/>
        <v>1.6666666666666666E-2</v>
      </c>
      <c r="AO58" s="11">
        <f t="shared" si="33"/>
        <v>1.6666666666666666E-2</v>
      </c>
      <c r="AP58" s="11">
        <f t="shared" si="34"/>
        <v>1.7857142857142856E-2</v>
      </c>
      <c r="AQ58" s="11">
        <f t="shared" si="35"/>
        <v>1.6949152542372881E-2</v>
      </c>
      <c r="AR58" s="11">
        <f t="shared" si="36"/>
        <v>1.6949152542372881E-2</v>
      </c>
      <c r="AS58" s="11">
        <f t="shared" si="37"/>
        <v>1.7241379310344827E-2</v>
      </c>
      <c r="AT58" s="11">
        <f t="shared" si="38"/>
        <v>1.6666666666666666E-2</v>
      </c>
      <c r="AU58" s="11">
        <f t="shared" si="39"/>
        <v>1.8518518518518517E-2</v>
      </c>
      <c r="AV58" s="11">
        <f t="shared" si="40"/>
        <v>0</v>
      </c>
      <c r="AW58" s="11">
        <f t="shared" si="41"/>
        <v>0</v>
      </c>
      <c r="AX58" s="11">
        <f t="shared" si="42"/>
        <v>0</v>
      </c>
      <c r="AY58" s="11">
        <f t="shared" si="43"/>
        <v>0</v>
      </c>
      <c r="AZ58" s="11">
        <f t="shared" si="44"/>
        <v>0</v>
      </c>
      <c r="BA58" s="11">
        <f t="shared" si="45"/>
        <v>0</v>
      </c>
      <c r="BB58" s="11">
        <f t="shared" si="46"/>
        <v>0</v>
      </c>
      <c r="BC58" s="11">
        <f t="shared" si="47"/>
        <v>0</v>
      </c>
      <c r="BD58" s="11">
        <f t="shared" si="48"/>
        <v>0</v>
      </c>
      <c r="BE58" s="11">
        <f t="shared" si="49"/>
        <v>0</v>
      </c>
      <c r="BF58" s="11">
        <f t="shared" si="50"/>
        <v>0</v>
      </c>
      <c r="BG58" s="11">
        <f t="shared" si="51"/>
        <v>0</v>
      </c>
      <c r="BH58" s="11">
        <f t="shared" si="52"/>
        <v>0</v>
      </c>
      <c r="BI58" s="11">
        <f t="shared" si="53"/>
        <v>0</v>
      </c>
      <c r="BJ58" s="11">
        <f t="shared" si="54"/>
        <v>0</v>
      </c>
      <c r="BK58" s="11">
        <f t="shared" si="55"/>
        <v>0</v>
      </c>
      <c r="BL58" s="11">
        <f t="shared" si="56"/>
        <v>0</v>
      </c>
      <c r="BM58" s="11">
        <f t="shared" si="57"/>
        <v>0</v>
      </c>
      <c r="BN58" s="11">
        <f t="shared" si="58"/>
        <v>0</v>
      </c>
      <c r="BO58" s="11">
        <f t="shared" si="59"/>
        <v>0</v>
      </c>
      <c r="BP58" s="11">
        <f t="shared" si="60"/>
        <v>0</v>
      </c>
      <c r="BQ58" s="11">
        <f t="shared" si="61"/>
        <v>0</v>
      </c>
      <c r="BR58" s="11">
        <f t="shared" si="62"/>
        <v>0</v>
      </c>
    </row>
    <row r="59" spans="1:70" ht="14.25" customHeight="1" x14ac:dyDescent="0.3">
      <c r="A59" t="str">
        <v>DAUTHEVILLE</v>
      </c>
      <c r="B59" s="57" t="str">
        <v>COLIN</v>
      </c>
      <c r="C59" s="3">
        <f t="shared" si="31"/>
        <v>397.99939642056216</v>
      </c>
      <c r="D59" s="9">
        <v>1</v>
      </c>
      <c r="E59" s="9">
        <v>1</v>
      </c>
      <c r="F59" s="9">
        <v>1</v>
      </c>
      <c r="G59" s="9">
        <v>1</v>
      </c>
      <c r="H59" s="9">
        <v>1</v>
      </c>
      <c r="I59" s="9">
        <v>1</v>
      </c>
      <c r="J59" s="9">
        <v>1</v>
      </c>
      <c r="K59" s="9">
        <v>1</v>
      </c>
      <c r="L59" s="9">
        <v>1</v>
      </c>
      <c r="M59" s="9">
        <v>1</v>
      </c>
      <c r="N59" s="9">
        <v>1</v>
      </c>
      <c r="O59" s="9">
        <v>1</v>
      </c>
      <c r="P59" s="9">
        <v>1</v>
      </c>
      <c r="Q59" s="9">
        <v>1</v>
      </c>
      <c r="R59" s="9">
        <v>1</v>
      </c>
      <c r="S59" s="9">
        <v>1</v>
      </c>
      <c r="T59" s="9">
        <v>1</v>
      </c>
      <c r="U59" s="9">
        <v>1</v>
      </c>
      <c r="V59" s="9"/>
      <c r="W59" s="12">
        <v>1</v>
      </c>
      <c r="X59" s="9"/>
      <c r="Y59" s="12">
        <v>1</v>
      </c>
      <c r="Z59" s="9"/>
      <c r="AA59" s="12"/>
      <c r="AB59" s="9"/>
      <c r="AC59" s="12"/>
      <c r="AD59" s="9"/>
      <c r="AE59" s="12"/>
      <c r="AF59" s="9"/>
      <c r="AG59" s="12"/>
      <c r="AH59" s="9"/>
      <c r="AN59" s="1">
        <f t="shared" si="32"/>
        <v>1.6666666666666666E-2</v>
      </c>
      <c r="AO59" s="1">
        <f t="shared" si="33"/>
        <v>1.6666666666666666E-2</v>
      </c>
      <c r="AP59" s="1">
        <f t="shared" si="34"/>
        <v>1.7857142857142856E-2</v>
      </c>
      <c r="AQ59" s="1">
        <f t="shared" si="35"/>
        <v>1.6949152542372881E-2</v>
      </c>
      <c r="AR59" s="1">
        <f t="shared" si="36"/>
        <v>1.6949152542372881E-2</v>
      </c>
      <c r="AS59" s="1">
        <f t="shared" si="37"/>
        <v>1.7241379310344827E-2</v>
      </c>
      <c r="AT59" s="1">
        <f t="shared" si="38"/>
        <v>1.6666666666666666E-2</v>
      </c>
      <c r="AU59" s="1">
        <f t="shared" si="39"/>
        <v>1.8518518518518517E-2</v>
      </c>
      <c r="AV59" s="1">
        <f t="shared" si="40"/>
        <v>1.8181818181818181E-2</v>
      </c>
      <c r="AW59" s="1">
        <f t="shared" si="41"/>
        <v>2.1276595744680851E-2</v>
      </c>
      <c r="AX59" s="1">
        <f t="shared" si="42"/>
        <v>1.8181818181818181E-2</v>
      </c>
      <c r="AY59" s="1">
        <f t="shared" si="43"/>
        <v>1.8181818181818181E-2</v>
      </c>
      <c r="AZ59" s="1">
        <f t="shared" si="44"/>
        <v>1.8518518518518517E-2</v>
      </c>
      <c r="BA59" s="1">
        <f t="shared" si="45"/>
        <v>2.2222222222222223E-2</v>
      </c>
      <c r="BB59" s="1">
        <f t="shared" si="46"/>
        <v>1.9230769230769232E-2</v>
      </c>
      <c r="BC59" s="1">
        <f t="shared" si="47"/>
        <v>2.3255813953488372E-2</v>
      </c>
      <c r="BD59" s="1">
        <f t="shared" si="48"/>
        <v>2.564102564102564E-2</v>
      </c>
      <c r="BE59" s="1">
        <f t="shared" si="49"/>
        <v>2.2222222222222223E-2</v>
      </c>
      <c r="BF59" s="1">
        <f t="shared" si="50"/>
        <v>0</v>
      </c>
      <c r="BG59" s="1">
        <f t="shared" si="51"/>
        <v>2.5000000000000001E-2</v>
      </c>
      <c r="BH59" s="1">
        <f t="shared" si="52"/>
        <v>0</v>
      </c>
      <c r="BI59" s="1">
        <f t="shared" si="53"/>
        <v>2.8571428571428571E-2</v>
      </c>
      <c r="BJ59" s="1">
        <f t="shared" si="54"/>
        <v>0</v>
      </c>
      <c r="BK59" s="1">
        <f t="shared" si="55"/>
        <v>0</v>
      </c>
      <c r="BL59" s="1">
        <f t="shared" si="56"/>
        <v>0</v>
      </c>
      <c r="BM59" s="1">
        <f t="shared" si="57"/>
        <v>0</v>
      </c>
      <c r="BN59" s="1">
        <f t="shared" si="58"/>
        <v>0</v>
      </c>
      <c r="BO59" s="1">
        <f t="shared" si="59"/>
        <v>0</v>
      </c>
      <c r="BP59" s="1">
        <f t="shared" si="60"/>
        <v>0</v>
      </c>
      <c r="BQ59" s="1">
        <f t="shared" si="61"/>
        <v>0</v>
      </c>
      <c r="BR59" s="1">
        <f t="shared" si="62"/>
        <v>0</v>
      </c>
    </row>
    <row r="60" spans="1:70" ht="14.25" customHeight="1" x14ac:dyDescent="0.3">
      <c r="A60" t="str">
        <v xml:space="preserve">MASSINI </v>
      </c>
      <c r="B60" s="57" t="str">
        <v>MATTEO</v>
      </c>
      <c r="C60" s="3">
        <f t="shared" si="31"/>
        <v>173.87898213438831</v>
      </c>
      <c r="D60" s="10">
        <v>1</v>
      </c>
      <c r="E60" s="56">
        <v>1</v>
      </c>
      <c r="F60" s="10">
        <v>1</v>
      </c>
      <c r="G60" s="56">
        <v>1</v>
      </c>
      <c r="H60" s="10">
        <v>11</v>
      </c>
      <c r="I60" s="56">
        <v>1</v>
      </c>
      <c r="J60" s="10">
        <v>1</v>
      </c>
      <c r="K60" s="56">
        <v>1</v>
      </c>
      <c r="L60" s="10">
        <v>1</v>
      </c>
      <c r="M60" s="56"/>
      <c r="N60" s="10">
        <v>1</v>
      </c>
      <c r="O60" s="56"/>
      <c r="P60" s="10"/>
      <c r="Q60" s="56"/>
      <c r="R60" s="10"/>
      <c r="S60" s="56"/>
      <c r="T60" s="10"/>
      <c r="U60" s="56"/>
      <c r="V60" s="10"/>
      <c r="W60" s="56"/>
      <c r="X60" s="10"/>
      <c r="Y60" s="56"/>
      <c r="Z60" s="10"/>
      <c r="AA60" s="56"/>
      <c r="AB60" s="10"/>
      <c r="AC60" s="56"/>
      <c r="AD60" s="10"/>
      <c r="AE60" s="56"/>
      <c r="AF60" s="10"/>
      <c r="AG60" s="56"/>
      <c r="AH60" s="10"/>
      <c r="AI60" s="11"/>
      <c r="AJ60" s="11"/>
      <c r="AK60" s="11"/>
      <c r="AL60" s="11"/>
      <c r="AM60" s="11"/>
      <c r="AN60" s="11">
        <f t="shared" si="32"/>
        <v>1.6666666666666666E-2</v>
      </c>
      <c r="AO60" s="11">
        <f t="shared" si="33"/>
        <v>1.6666666666666666E-2</v>
      </c>
      <c r="AP60" s="11">
        <f t="shared" si="34"/>
        <v>1.7857142857142856E-2</v>
      </c>
      <c r="AQ60" s="11">
        <f t="shared" si="35"/>
        <v>1.6949152542372881E-2</v>
      </c>
      <c r="AR60" s="11">
        <f t="shared" si="36"/>
        <v>1.6949152542372881E-2</v>
      </c>
      <c r="AS60" s="11">
        <f t="shared" si="37"/>
        <v>1.7241379310344827E-2</v>
      </c>
      <c r="AT60" s="11">
        <f t="shared" si="38"/>
        <v>1.6666666666666666E-2</v>
      </c>
      <c r="AU60" s="11">
        <f t="shared" si="39"/>
        <v>1.8518518518518517E-2</v>
      </c>
      <c r="AV60" s="11">
        <f t="shared" si="40"/>
        <v>1.8181818181818181E-2</v>
      </c>
      <c r="AW60" s="11">
        <f t="shared" si="41"/>
        <v>0</v>
      </c>
      <c r="AX60" s="11">
        <f t="shared" si="42"/>
        <v>1.8181818181818181E-2</v>
      </c>
      <c r="AY60" s="11">
        <f t="shared" si="43"/>
        <v>0</v>
      </c>
      <c r="AZ60" s="11">
        <f t="shared" si="44"/>
        <v>0</v>
      </c>
      <c r="BA60" s="11">
        <f t="shared" si="45"/>
        <v>0</v>
      </c>
      <c r="BB60" s="11">
        <f t="shared" si="46"/>
        <v>0</v>
      </c>
      <c r="BC60" s="11">
        <f t="shared" si="47"/>
        <v>0</v>
      </c>
      <c r="BD60" s="11">
        <f t="shared" si="48"/>
        <v>0</v>
      </c>
      <c r="BE60" s="11">
        <f t="shared" si="49"/>
        <v>0</v>
      </c>
      <c r="BF60" s="11">
        <f t="shared" si="50"/>
        <v>0</v>
      </c>
      <c r="BG60" s="11">
        <f t="shared" si="51"/>
        <v>0</v>
      </c>
      <c r="BH60" s="11">
        <f t="shared" si="52"/>
        <v>0</v>
      </c>
      <c r="BI60" s="11">
        <f t="shared" si="53"/>
        <v>0</v>
      </c>
      <c r="BJ60" s="11">
        <f t="shared" si="54"/>
        <v>0</v>
      </c>
      <c r="BK60" s="11">
        <f t="shared" si="55"/>
        <v>0</v>
      </c>
      <c r="BL60" s="11">
        <f t="shared" si="56"/>
        <v>0</v>
      </c>
      <c r="BM60" s="11">
        <f t="shared" si="57"/>
        <v>0</v>
      </c>
      <c r="BN60" s="11">
        <f t="shared" si="58"/>
        <v>0</v>
      </c>
      <c r="BO60" s="11">
        <f t="shared" si="59"/>
        <v>0</v>
      </c>
      <c r="BP60" s="11">
        <f t="shared" si="60"/>
        <v>0</v>
      </c>
      <c r="BQ60" s="11">
        <f t="shared" si="61"/>
        <v>0</v>
      </c>
      <c r="BR60" s="11">
        <f t="shared" si="62"/>
        <v>0</v>
      </c>
    </row>
    <row r="61" spans="1:70" ht="14.25" customHeight="1" x14ac:dyDescent="0.3">
      <c r="A61" t="str">
        <v xml:space="preserve">DUBOIS </v>
      </c>
      <c r="B61" s="57" t="str">
        <v>ROMAIN</v>
      </c>
      <c r="C61" s="3">
        <f t="shared" si="31"/>
        <v>1018.2769266245631</v>
      </c>
      <c r="D61" s="9">
        <v>1</v>
      </c>
      <c r="E61" s="12">
        <v>1</v>
      </c>
      <c r="F61" s="9">
        <v>1</v>
      </c>
      <c r="G61" s="12">
        <v>1</v>
      </c>
      <c r="H61" s="9">
        <v>1</v>
      </c>
      <c r="I61" s="12">
        <v>1</v>
      </c>
      <c r="J61" s="9">
        <v>1</v>
      </c>
      <c r="K61" s="12">
        <v>1</v>
      </c>
      <c r="L61" s="9">
        <v>1</v>
      </c>
      <c r="M61" s="12">
        <v>1</v>
      </c>
      <c r="N61" s="9">
        <v>1</v>
      </c>
      <c r="O61" s="12">
        <v>1</v>
      </c>
      <c r="P61" s="9">
        <v>1</v>
      </c>
      <c r="Q61" s="12">
        <v>1</v>
      </c>
      <c r="R61" s="9">
        <v>1</v>
      </c>
      <c r="S61" s="12">
        <v>1</v>
      </c>
      <c r="T61" s="9">
        <v>1</v>
      </c>
      <c r="U61" s="12">
        <v>1</v>
      </c>
      <c r="V61" s="9">
        <v>1</v>
      </c>
      <c r="W61" s="12">
        <v>1</v>
      </c>
      <c r="X61" s="9">
        <v>1</v>
      </c>
      <c r="Y61" s="12">
        <v>1</v>
      </c>
      <c r="Z61" s="9">
        <v>1</v>
      </c>
      <c r="AA61" s="12">
        <v>1</v>
      </c>
      <c r="AB61" s="9">
        <v>1</v>
      </c>
      <c r="AC61" s="12">
        <v>1</v>
      </c>
      <c r="AD61" s="9">
        <v>1</v>
      </c>
      <c r="AE61" s="12">
        <v>1</v>
      </c>
      <c r="AF61" s="9">
        <v>1</v>
      </c>
      <c r="AG61" s="12"/>
      <c r="AH61" s="9"/>
      <c r="AN61" s="1">
        <f t="shared" si="32"/>
        <v>1.6666666666666666E-2</v>
      </c>
      <c r="AO61" s="1">
        <f t="shared" si="33"/>
        <v>1.6666666666666666E-2</v>
      </c>
      <c r="AP61" s="1">
        <f t="shared" si="34"/>
        <v>1.7857142857142856E-2</v>
      </c>
      <c r="AQ61" s="1">
        <f t="shared" si="35"/>
        <v>1.6949152542372881E-2</v>
      </c>
      <c r="AR61" s="1">
        <f t="shared" si="36"/>
        <v>1.6949152542372881E-2</v>
      </c>
      <c r="AS61" s="1">
        <f t="shared" si="37"/>
        <v>1.7241379310344827E-2</v>
      </c>
      <c r="AT61" s="1">
        <f t="shared" si="38"/>
        <v>1.6666666666666666E-2</v>
      </c>
      <c r="AU61" s="1">
        <f t="shared" si="39"/>
        <v>1.8518518518518517E-2</v>
      </c>
      <c r="AV61" s="1">
        <f t="shared" si="40"/>
        <v>1.8181818181818181E-2</v>
      </c>
      <c r="AW61" s="1">
        <f t="shared" si="41"/>
        <v>2.1276595744680851E-2</v>
      </c>
      <c r="AX61" s="1">
        <f t="shared" si="42"/>
        <v>1.8181818181818181E-2</v>
      </c>
      <c r="AY61" s="1">
        <f t="shared" si="43"/>
        <v>1.8181818181818181E-2</v>
      </c>
      <c r="AZ61" s="1">
        <f t="shared" si="44"/>
        <v>1.8518518518518517E-2</v>
      </c>
      <c r="BA61" s="1">
        <f t="shared" si="45"/>
        <v>2.2222222222222223E-2</v>
      </c>
      <c r="BB61" s="1">
        <f t="shared" si="46"/>
        <v>1.9230769230769232E-2</v>
      </c>
      <c r="BC61" s="1">
        <f t="shared" si="47"/>
        <v>2.3255813953488372E-2</v>
      </c>
      <c r="BD61" s="1">
        <f t="shared" si="48"/>
        <v>2.564102564102564E-2</v>
      </c>
      <c r="BE61" s="1">
        <f t="shared" si="49"/>
        <v>2.2222222222222223E-2</v>
      </c>
      <c r="BF61" s="1">
        <f t="shared" si="50"/>
        <v>3.125E-2</v>
      </c>
      <c r="BG61" s="1">
        <f t="shared" si="51"/>
        <v>2.5000000000000001E-2</v>
      </c>
      <c r="BH61" s="1">
        <f t="shared" si="52"/>
        <v>3.7037037037037035E-2</v>
      </c>
      <c r="BI61" s="1">
        <f t="shared" si="53"/>
        <v>2.8571428571428571E-2</v>
      </c>
      <c r="BJ61" s="1">
        <f t="shared" si="54"/>
        <v>5.8823529411764705E-2</v>
      </c>
      <c r="BK61" s="1">
        <f t="shared" si="55"/>
        <v>8.3333333333333329E-2</v>
      </c>
      <c r="BL61" s="1">
        <f t="shared" si="56"/>
        <v>8.3333333333333329E-2</v>
      </c>
      <c r="BM61" s="1">
        <f t="shared" si="57"/>
        <v>0.1111111111111111</v>
      </c>
      <c r="BN61" s="1">
        <f t="shared" si="58"/>
        <v>5.8823529411764705E-2</v>
      </c>
      <c r="BO61" s="1">
        <f t="shared" si="59"/>
        <v>0.1111111111111111</v>
      </c>
      <c r="BP61" s="1">
        <f t="shared" si="60"/>
        <v>4.5454545454545456E-2</v>
      </c>
      <c r="BQ61" s="1">
        <f t="shared" si="61"/>
        <v>0</v>
      </c>
      <c r="BR61" s="1">
        <f t="shared" si="62"/>
        <v>0</v>
      </c>
    </row>
    <row r="62" spans="1:70" ht="14.25" customHeight="1" x14ac:dyDescent="0.3">
      <c r="A62" t="str">
        <v xml:space="preserve">FERRET </v>
      </c>
      <c r="B62" s="57" t="str">
        <v>ROBIN</v>
      </c>
      <c r="C62" s="3">
        <f t="shared" si="31"/>
        <v>765.00895276835365</v>
      </c>
      <c r="D62" s="10">
        <v>1</v>
      </c>
      <c r="E62" s="56">
        <v>1</v>
      </c>
      <c r="F62" s="10">
        <v>1</v>
      </c>
      <c r="G62" s="56">
        <v>1</v>
      </c>
      <c r="H62" s="10">
        <v>1</v>
      </c>
      <c r="I62" s="56">
        <v>1</v>
      </c>
      <c r="J62" s="10">
        <v>1</v>
      </c>
      <c r="K62" s="56">
        <v>1</v>
      </c>
      <c r="L62" s="10">
        <v>1</v>
      </c>
      <c r="M62" s="56">
        <v>1</v>
      </c>
      <c r="N62" s="10">
        <v>1</v>
      </c>
      <c r="O62" s="56">
        <v>1</v>
      </c>
      <c r="P62" s="10">
        <v>1</v>
      </c>
      <c r="Q62" s="56">
        <v>1</v>
      </c>
      <c r="R62" s="10">
        <v>1</v>
      </c>
      <c r="S62" s="56">
        <v>1</v>
      </c>
      <c r="T62" s="10">
        <v>1</v>
      </c>
      <c r="U62" s="56">
        <v>1</v>
      </c>
      <c r="V62" s="10">
        <v>1</v>
      </c>
      <c r="W62" s="56">
        <v>1</v>
      </c>
      <c r="X62" s="10">
        <v>1</v>
      </c>
      <c r="Y62" s="56">
        <v>1</v>
      </c>
      <c r="Z62" s="10"/>
      <c r="AA62" s="56"/>
      <c r="AB62" s="10">
        <v>1</v>
      </c>
      <c r="AC62" s="56"/>
      <c r="AD62" s="10">
        <v>1</v>
      </c>
      <c r="AE62" s="56">
        <v>1</v>
      </c>
      <c r="AF62" s="10">
        <v>1</v>
      </c>
      <c r="AG62" s="56"/>
      <c r="AH62" s="10"/>
      <c r="AI62" s="11"/>
      <c r="AJ62" s="11"/>
      <c r="AK62" s="11"/>
      <c r="AL62" s="11"/>
      <c r="AM62" s="11"/>
      <c r="AN62" s="11">
        <f t="shared" si="32"/>
        <v>1.6666666666666666E-2</v>
      </c>
      <c r="AO62" s="11">
        <f t="shared" si="33"/>
        <v>1.6666666666666666E-2</v>
      </c>
      <c r="AP62" s="11">
        <f t="shared" si="34"/>
        <v>1.7857142857142856E-2</v>
      </c>
      <c r="AQ62" s="11">
        <f t="shared" si="35"/>
        <v>1.6949152542372881E-2</v>
      </c>
      <c r="AR62" s="11">
        <f t="shared" si="36"/>
        <v>1.6949152542372881E-2</v>
      </c>
      <c r="AS62" s="11">
        <f t="shared" si="37"/>
        <v>1.7241379310344827E-2</v>
      </c>
      <c r="AT62" s="11">
        <f t="shared" si="38"/>
        <v>1.6666666666666666E-2</v>
      </c>
      <c r="AU62" s="11">
        <f t="shared" si="39"/>
        <v>1.8518518518518517E-2</v>
      </c>
      <c r="AV62" s="11">
        <f t="shared" si="40"/>
        <v>1.8181818181818181E-2</v>
      </c>
      <c r="AW62" s="11">
        <f t="shared" si="41"/>
        <v>2.1276595744680851E-2</v>
      </c>
      <c r="AX62" s="11">
        <f t="shared" si="42"/>
        <v>1.8181818181818181E-2</v>
      </c>
      <c r="AY62" s="11">
        <f t="shared" si="43"/>
        <v>1.8181818181818181E-2</v>
      </c>
      <c r="AZ62" s="11">
        <f t="shared" si="44"/>
        <v>1.8518518518518517E-2</v>
      </c>
      <c r="BA62" s="11">
        <f t="shared" si="45"/>
        <v>2.2222222222222223E-2</v>
      </c>
      <c r="BB62" s="11">
        <f t="shared" si="46"/>
        <v>1.9230769230769232E-2</v>
      </c>
      <c r="BC62" s="11">
        <f t="shared" si="47"/>
        <v>2.3255813953488372E-2</v>
      </c>
      <c r="BD62" s="11">
        <f t="shared" si="48"/>
        <v>2.564102564102564E-2</v>
      </c>
      <c r="BE62" s="11">
        <f t="shared" si="49"/>
        <v>2.2222222222222223E-2</v>
      </c>
      <c r="BF62" s="11">
        <f t="shared" si="50"/>
        <v>3.125E-2</v>
      </c>
      <c r="BG62" s="11">
        <f t="shared" si="51"/>
        <v>2.5000000000000001E-2</v>
      </c>
      <c r="BH62" s="11">
        <f t="shared" si="52"/>
        <v>3.7037037037037035E-2</v>
      </c>
      <c r="BI62" s="11">
        <f t="shared" si="53"/>
        <v>2.8571428571428571E-2</v>
      </c>
      <c r="BJ62" s="11">
        <f t="shared" si="54"/>
        <v>0</v>
      </c>
      <c r="BK62" s="11">
        <f t="shared" si="55"/>
        <v>0</v>
      </c>
      <c r="BL62" s="11">
        <f t="shared" si="56"/>
        <v>8.3333333333333329E-2</v>
      </c>
      <c r="BM62" s="11">
        <f t="shared" si="57"/>
        <v>0</v>
      </c>
      <c r="BN62" s="11">
        <f t="shared" si="58"/>
        <v>5.8823529411764705E-2</v>
      </c>
      <c r="BO62" s="11">
        <f t="shared" si="59"/>
        <v>0.1111111111111111</v>
      </c>
      <c r="BP62" s="11">
        <f t="shared" si="60"/>
        <v>4.5454545454545456E-2</v>
      </c>
      <c r="BQ62" s="11">
        <f t="shared" si="61"/>
        <v>0</v>
      </c>
      <c r="BR62" s="11">
        <f t="shared" si="62"/>
        <v>0</v>
      </c>
    </row>
    <row r="63" spans="1:70" ht="14.25" customHeight="1" x14ac:dyDescent="0.3">
      <c r="A63" t="str">
        <v>ROUSSEAU</v>
      </c>
      <c r="B63" s="57" t="str">
        <v>MATHIS</v>
      </c>
      <c r="C63" s="3">
        <f t="shared" si="31"/>
        <v>907.16581551345189</v>
      </c>
      <c r="D63" s="9">
        <v>1</v>
      </c>
      <c r="E63" s="9">
        <v>1</v>
      </c>
      <c r="F63" s="9">
        <v>1</v>
      </c>
      <c r="G63" s="9">
        <v>1</v>
      </c>
      <c r="H63" s="9">
        <v>1</v>
      </c>
      <c r="I63" s="9">
        <v>1</v>
      </c>
      <c r="J63" s="9">
        <v>1</v>
      </c>
      <c r="K63" s="9">
        <v>1</v>
      </c>
      <c r="L63" s="9">
        <v>1</v>
      </c>
      <c r="M63" s="9">
        <v>1</v>
      </c>
      <c r="N63" s="9">
        <v>1</v>
      </c>
      <c r="O63" s="9">
        <v>1</v>
      </c>
      <c r="P63" s="9">
        <v>1</v>
      </c>
      <c r="Q63" s="9">
        <v>1</v>
      </c>
      <c r="R63" s="9">
        <v>1</v>
      </c>
      <c r="S63" s="9">
        <v>1</v>
      </c>
      <c r="T63" s="9">
        <v>1</v>
      </c>
      <c r="U63" s="9">
        <v>1</v>
      </c>
      <c r="V63" s="9">
        <v>1</v>
      </c>
      <c r="W63" s="9">
        <v>1</v>
      </c>
      <c r="X63" s="9">
        <v>1</v>
      </c>
      <c r="Y63" s="9">
        <v>1</v>
      </c>
      <c r="Z63" s="9">
        <v>1</v>
      </c>
      <c r="AA63" s="9">
        <v>1</v>
      </c>
      <c r="AB63" s="9">
        <v>1</v>
      </c>
      <c r="AC63" s="9">
        <v>1</v>
      </c>
      <c r="AD63" s="9">
        <v>1</v>
      </c>
      <c r="AE63" s="12"/>
      <c r="AF63" s="9">
        <v>1</v>
      </c>
      <c r="AG63" s="12"/>
      <c r="AH63" s="9"/>
      <c r="AN63" s="1">
        <f t="shared" si="32"/>
        <v>1.6666666666666666E-2</v>
      </c>
      <c r="AO63" s="1">
        <f t="shared" si="33"/>
        <v>1.6666666666666666E-2</v>
      </c>
      <c r="AP63" s="1">
        <f t="shared" si="34"/>
        <v>1.7857142857142856E-2</v>
      </c>
      <c r="AQ63" s="1">
        <f t="shared" si="35"/>
        <v>1.6949152542372881E-2</v>
      </c>
      <c r="AR63" s="1">
        <f t="shared" si="36"/>
        <v>1.6949152542372881E-2</v>
      </c>
      <c r="AS63" s="1">
        <f t="shared" si="37"/>
        <v>1.7241379310344827E-2</v>
      </c>
      <c r="AT63" s="1">
        <f t="shared" si="38"/>
        <v>1.6666666666666666E-2</v>
      </c>
      <c r="AU63" s="1">
        <f t="shared" si="39"/>
        <v>1.8518518518518517E-2</v>
      </c>
      <c r="AV63" s="1">
        <f t="shared" si="40"/>
        <v>1.8181818181818181E-2</v>
      </c>
      <c r="AW63" s="1">
        <f t="shared" si="41"/>
        <v>2.1276595744680851E-2</v>
      </c>
      <c r="AX63" s="1">
        <f t="shared" si="42"/>
        <v>1.8181818181818181E-2</v>
      </c>
      <c r="AY63" s="1">
        <f t="shared" si="43"/>
        <v>1.8181818181818181E-2</v>
      </c>
      <c r="AZ63" s="1">
        <f t="shared" si="44"/>
        <v>1.8518518518518517E-2</v>
      </c>
      <c r="BA63" s="1">
        <f t="shared" si="45"/>
        <v>2.2222222222222223E-2</v>
      </c>
      <c r="BB63" s="1">
        <f t="shared" si="46"/>
        <v>1.9230769230769232E-2</v>
      </c>
      <c r="BC63" s="1">
        <f t="shared" si="47"/>
        <v>2.3255813953488372E-2</v>
      </c>
      <c r="BD63" s="1">
        <f t="shared" si="48"/>
        <v>2.564102564102564E-2</v>
      </c>
      <c r="BE63" s="1">
        <f t="shared" si="49"/>
        <v>2.2222222222222223E-2</v>
      </c>
      <c r="BF63" s="1">
        <f t="shared" si="50"/>
        <v>3.125E-2</v>
      </c>
      <c r="BG63" s="1">
        <f t="shared" si="51"/>
        <v>2.5000000000000001E-2</v>
      </c>
      <c r="BH63" s="1">
        <f t="shared" si="52"/>
        <v>3.7037037037037035E-2</v>
      </c>
      <c r="BI63" s="1">
        <f t="shared" si="53"/>
        <v>2.8571428571428571E-2</v>
      </c>
      <c r="BJ63" s="1">
        <f t="shared" si="54"/>
        <v>5.8823529411764705E-2</v>
      </c>
      <c r="BK63" s="1">
        <f t="shared" si="55"/>
        <v>8.3333333333333329E-2</v>
      </c>
      <c r="BL63" s="1">
        <f t="shared" si="56"/>
        <v>8.3333333333333329E-2</v>
      </c>
      <c r="BM63" s="1">
        <f t="shared" si="57"/>
        <v>0.1111111111111111</v>
      </c>
      <c r="BN63" s="1">
        <f t="shared" si="58"/>
        <v>5.8823529411764705E-2</v>
      </c>
      <c r="BO63" s="1">
        <f t="shared" si="59"/>
        <v>0</v>
      </c>
      <c r="BP63" s="1">
        <f t="shared" si="60"/>
        <v>4.5454545454545456E-2</v>
      </c>
      <c r="BQ63" s="1">
        <f t="shared" si="61"/>
        <v>0</v>
      </c>
      <c r="BR63" s="1">
        <f t="shared" si="62"/>
        <v>0</v>
      </c>
    </row>
    <row r="64" spans="1:70" ht="14.25" customHeight="1" x14ac:dyDescent="0.3">
      <c r="A64" t="str">
        <v>LECOURT</v>
      </c>
      <c r="B64" s="57" t="str">
        <v>SIMON</v>
      </c>
      <c r="C64" s="3">
        <f t="shared" si="31"/>
        <v>796.05470440234069</v>
      </c>
      <c r="D64" s="10">
        <v>1</v>
      </c>
      <c r="E64" s="59">
        <v>1</v>
      </c>
      <c r="F64" s="10">
        <v>1</v>
      </c>
      <c r="G64" s="59">
        <v>1</v>
      </c>
      <c r="H64" s="10">
        <v>1</v>
      </c>
      <c r="I64" s="59">
        <v>1</v>
      </c>
      <c r="J64" s="10">
        <v>1</v>
      </c>
      <c r="K64" s="59">
        <v>1</v>
      </c>
      <c r="L64" s="10">
        <v>1</v>
      </c>
      <c r="M64" s="59">
        <v>1</v>
      </c>
      <c r="N64" s="10">
        <v>1</v>
      </c>
      <c r="O64" s="59">
        <v>1</v>
      </c>
      <c r="P64" s="10">
        <v>1</v>
      </c>
      <c r="Q64" s="59">
        <v>1</v>
      </c>
      <c r="R64" s="10">
        <v>1</v>
      </c>
      <c r="S64" s="59">
        <v>1</v>
      </c>
      <c r="T64" s="10">
        <v>1</v>
      </c>
      <c r="U64" s="59">
        <v>1</v>
      </c>
      <c r="V64" s="10">
        <v>1</v>
      </c>
      <c r="W64" s="59">
        <v>1</v>
      </c>
      <c r="X64" s="10">
        <v>1</v>
      </c>
      <c r="Y64" s="59">
        <v>1</v>
      </c>
      <c r="Z64" s="10">
        <v>1</v>
      </c>
      <c r="AA64" s="59">
        <v>1</v>
      </c>
      <c r="AB64" s="10">
        <v>1</v>
      </c>
      <c r="AC64" s="56"/>
      <c r="AD64" s="10">
        <v>1</v>
      </c>
      <c r="AE64" s="56"/>
      <c r="AF64" s="10">
        <v>1</v>
      </c>
      <c r="AG64" s="56"/>
      <c r="AH64" s="10"/>
      <c r="AI64" s="11"/>
      <c r="AJ64" s="11"/>
      <c r="AK64" s="11"/>
      <c r="AL64" s="11"/>
      <c r="AM64" s="11"/>
      <c r="AN64" s="11">
        <f t="shared" si="32"/>
        <v>1.6666666666666666E-2</v>
      </c>
      <c r="AO64" s="11">
        <f t="shared" si="33"/>
        <v>1.6666666666666666E-2</v>
      </c>
      <c r="AP64" s="11">
        <f t="shared" si="34"/>
        <v>1.7857142857142856E-2</v>
      </c>
      <c r="AQ64" s="11">
        <f t="shared" si="35"/>
        <v>1.6949152542372881E-2</v>
      </c>
      <c r="AR64" s="11">
        <f t="shared" si="36"/>
        <v>1.6949152542372881E-2</v>
      </c>
      <c r="AS64" s="11">
        <f t="shared" si="37"/>
        <v>1.7241379310344827E-2</v>
      </c>
      <c r="AT64" s="11">
        <f t="shared" si="38"/>
        <v>1.6666666666666666E-2</v>
      </c>
      <c r="AU64" s="11">
        <f t="shared" si="39"/>
        <v>1.8518518518518517E-2</v>
      </c>
      <c r="AV64" s="11">
        <f t="shared" si="40"/>
        <v>1.8181818181818181E-2</v>
      </c>
      <c r="AW64" s="11">
        <f t="shared" si="41"/>
        <v>2.1276595744680851E-2</v>
      </c>
      <c r="AX64" s="11">
        <f t="shared" si="42"/>
        <v>1.8181818181818181E-2</v>
      </c>
      <c r="AY64" s="11">
        <f t="shared" si="43"/>
        <v>1.8181818181818181E-2</v>
      </c>
      <c r="AZ64" s="11">
        <f t="shared" si="44"/>
        <v>1.8518518518518517E-2</v>
      </c>
      <c r="BA64" s="11">
        <f t="shared" si="45"/>
        <v>2.2222222222222223E-2</v>
      </c>
      <c r="BB64" s="11">
        <f t="shared" si="46"/>
        <v>1.9230769230769232E-2</v>
      </c>
      <c r="BC64" s="11">
        <f t="shared" si="47"/>
        <v>2.3255813953488372E-2</v>
      </c>
      <c r="BD64" s="11">
        <f t="shared" si="48"/>
        <v>2.564102564102564E-2</v>
      </c>
      <c r="BE64" s="11">
        <f t="shared" si="49"/>
        <v>2.2222222222222223E-2</v>
      </c>
      <c r="BF64" s="11">
        <f t="shared" si="50"/>
        <v>3.125E-2</v>
      </c>
      <c r="BG64" s="11">
        <f t="shared" si="51"/>
        <v>2.5000000000000001E-2</v>
      </c>
      <c r="BH64" s="11">
        <f t="shared" si="52"/>
        <v>3.7037037037037035E-2</v>
      </c>
      <c r="BI64" s="11">
        <f t="shared" si="53"/>
        <v>2.8571428571428571E-2</v>
      </c>
      <c r="BJ64" s="11">
        <f t="shared" si="54"/>
        <v>5.8823529411764705E-2</v>
      </c>
      <c r="BK64" s="11">
        <f t="shared" si="55"/>
        <v>8.3333333333333329E-2</v>
      </c>
      <c r="BL64" s="11">
        <f t="shared" si="56"/>
        <v>8.3333333333333329E-2</v>
      </c>
      <c r="BM64" s="11">
        <f t="shared" si="57"/>
        <v>0</v>
      </c>
      <c r="BN64" s="11">
        <f t="shared" si="58"/>
        <v>5.8823529411764705E-2</v>
      </c>
      <c r="BO64" s="11">
        <f t="shared" si="59"/>
        <v>0</v>
      </c>
      <c r="BP64" s="11">
        <f t="shared" si="60"/>
        <v>4.5454545454545456E-2</v>
      </c>
      <c r="BQ64" s="11">
        <f t="shared" si="61"/>
        <v>0</v>
      </c>
      <c r="BR64" s="11">
        <f t="shared" si="62"/>
        <v>0</v>
      </c>
    </row>
    <row r="65" spans="1:70" ht="14.25" customHeight="1" x14ac:dyDescent="0.3">
      <c r="A65" t="str">
        <v>LIERE</v>
      </c>
      <c r="B65" s="57" t="str">
        <v>HENRI</v>
      </c>
      <c r="C65" s="3">
        <f t="shared" si="31"/>
        <v>823.8324821801184</v>
      </c>
      <c r="D65" s="9">
        <v>1</v>
      </c>
      <c r="E65" s="12">
        <v>1</v>
      </c>
      <c r="F65" s="12">
        <v>1</v>
      </c>
      <c r="G65" s="12">
        <v>1</v>
      </c>
      <c r="H65" s="12">
        <v>1</v>
      </c>
      <c r="I65" s="12">
        <v>1</v>
      </c>
      <c r="J65" s="12">
        <v>1</v>
      </c>
      <c r="K65" s="12">
        <v>1</v>
      </c>
      <c r="L65" s="12">
        <v>1</v>
      </c>
      <c r="M65" s="12">
        <v>1</v>
      </c>
      <c r="N65" s="12">
        <v>1</v>
      </c>
      <c r="O65" s="12">
        <v>1</v>
      </c>
      <c r="P65" s="12">
        <v>1</v>
      </c>
      <c r="Q65" s="12">
        <v>1</v>
      </c>
      <c r="R65" s="12">
        <v>1</v>
      </c>
      <c r="S65" s="12">
        <v>1</v>
      </c>
      <c r="T65" s="12">
        <v>1</v>
      </c>
      <c r="U65" s="12">
        <v>1</v>
      </c>
      <c r="V65" s="12">
        <v>1</v>
      </c>
      <c r="W65" s="12">
        <v>1</v>
      </c>
      <c r="X65" s="12">
        <v>1</v>
      </c>
      <c r="Y65" s="12">
        <v>1</v>
      </c>
      <c r="Z65" s="12">
        <v>1</v>
      </c>
      <c r="AA65" s="12"/>
      <c r="AB65" s="9">
        <v>1</v>
      </c>
      <c r="AC65" s="12">
        <v>1</v>
      </c>
      <c r="AD65" s="9">
        <v>1</v>
      </c>
      <c r="AE65" s="12"/>
      <c r="AF65" s="9">
        <v>1</v>
      </c>
      <c r="AG65" s="12"/>
      <c r="AH65" s="9"/>
      <c r="AN65" s="1">
        <f t="shared" si="32"/>
        <v>1.6666666666666666E-2</v>
      </c>
      <c r="AO65" s="1">
        <f t="shared" si="33"/>
        <v>1.6666666666666666E-2</v>
      </c>
      <c r="AP65" s="1">
        <f t="shared" si="34"/>
        <v>1.7857142857142856E-2</v>
      </c>
      <c r="AQ65" s="1">
        <f t="shared" si="35"/>
        <v>1.6949152542372881E-2</v>
      </c>
      <c r="AR65" s="1">
        <f t="shared" si="36"/>
        <v>1.6949152542372881E-2</v>
      </c>
      <c r="AS65" s="1">
        <f t="shared" si="37"/>
        <v>1.7241379310344827E-2</v>
      </c>
      <c r="AT65" s="1">
        <f t="shared" si="38"/>
        <v>1.6666666666666666E-2</v>
      </c>
      <c r="AU65" s="1">
        <f t="shared" si="39"/>
        <v>1.8518518518518517E-2</v>
      </c>
      <c r="AV65" s="1">
        <f t="shared" si="40"/>
        <v>1.8181818181818181E-2</v>
      </c>
      <c r="AW65" s="1">
        <f t="shared" si="41"/>
        <v>2.1276595744680851E-2</v>
      </c>
      <c r="AX65" s="1">
        <f t="shared" si="42"/>
        <v>1.8181818181818181E-2</v>
      </c>
      <c r="AY65" s="1">
        <f t="shared" si="43"/>
        <v>1.8181818181818181E-2</v>
      </c>
      <c r="AZ65" s="1">
        <f t="shared" si="44"/>
        <v>1.8518518518518517E-2</v>
      </c>
      <c r="BA65" s="1">
        <f t="shared" si="45"/>
        <v>2.2222222222222223E-2</v>
      </c>
      <c r="BB65" s="1">
        <f t="shared" si="46"/>
        <v>1.9230769230769232E-2</v>
      </c>
      <c r="BC65" s="1">
        <f t="shared" si="47"/>
        <v>2.3255813953488372E-2</v>
      </c>
      <c r="BD65" s="1">
        <f t="shared" si="48"/>
        <v>2.564102564102564E-2</v>
      </c>
      <c r="BE65" s="1">
        <f t="shared" si="49"/>
        <v>2.2222222222222223E-2</v>
      </c>
      <c r="BF65" s="1">
        <f t="shared" si="50"/>
        <v>3.125E-2</v>
      </c>
      <c r="BG65" s="1">
        <f t="shared" si="51"/>
        <v>2.5000000000000001E-2</v>
      </c>
      <c r="BH65" s="1">
        <f t="shared" si="52"/>
        <v>3.7037037037037035E-2</v>
      </c>
      <c r="BI65" s="1">
        <f t="shared" si="53"/>
        <v>2.8571428571428571E-2</v>
      </c>
      <c r="BJ65" s="1">
        <f t="shared" si="54"/>
        <v>5.8823529411764705E-2</v>
      </c>
      <c r="BK65" s="1">
        <f t="shared" si="55"/>
        <v>0</v>
      </c>
      <c r="BL65" s="1">
        <f t="shared" si="56"/>
        <v>8.3333333333333329E-2</v>
      </c>
      <c r="BM65" s="1">
        <f t="shared" si="57"/>
        <v>0.1111111111111111</v>
      </c>
      <c r="BN65" s="1">
        <f t="shared" si="58"/>
        <v>5.8823529411764705E-2</v>
      </c>
      <c r="BO65" s="1">
        <f t="shared" si="59"/>
        <v>0</v>
      </c>
      <c r="BP65" s="1">
        <f t="shared" si="60"/>
        <v>4.5454545454545456E-2</v>
      </c>
      <c r="BQ65" s="1">
        <f t="shared" si="61"/>
        <v>0</v>
      </c>
      <c r="BR65" s="1">
        <f t="shared" si="62"/>
        <v>0</v>
      </c>
    </row>
    <row r="66" spans="1:70" ht="14.25" customHeight="1" x14ac:dyDescent="0.3">
      <c r="A66" t="str">
        <v>VIGNAL</v>
      </c>
      <c r="B66" s="57" t="str">
        <v>CAMILLE</v>
      </c>
      <c r="C66" s="3">
        <f t="shared" si="31"/>
        <v>851.61025995789635</v>
      </c>
      <c r="D66" s="10">
        <v>1</v>
      </c>
      <c r="E66" s="56">
        <v>1</v>
      </c>
      <c r="F66" s="10">
        <v>1</v>
      </c>
      <c r="G66" s="56">
        <v>1</v>
      </c>
      <c r="H66" s="10">
        <v>1</v>
      </c>
      <c r="I66" s="56">
        <v>1</v>
      </c>
      <c r="J66" s="10">
        <v>1</v>
      </c>
      <c r="K66" s="56">
        <v>1</v>
      </c>
      <c r="L66" s="10">
        <v>1</v>
      </c>
      <c r="M66" s="56">
        <v>1</v>
      </c>
      <c r="N66" s="10">
        <v>1</v>
      </c>
      <c r="O66" s="56">
        <v>1</v>
      </c>
      <c r="P66" s="10">
        <v>1</v>
      </c>
      <c r="Q66" s="56">
        <v>1</v>
      </c>
      <c r="R66" s="10">
        <v>1</v>
      </c>
      <c r="S66" s="56">
        <v>1</v>
      </c>
      <c r="T66" s="10">
        <v>1</v>
      </c>
      <c r="U66" s="56">
        <v>1</v>
      </c>
      <c r="V66" s="10">
        <v>1</v>
      </c>
      <c r="W66" s="56">
        <v>1</v>
      </c>
      <c r="X66" s="10">
        <v>1</v>
      </c>
      <c r="Y66" s="56">
        <v>1</v>
      </c>
      <c r="Z66" s="10">
        <v>1</v>
      </c>
      <c r="AA66" s="56"/>
      <c r="AB66" s="10"/>
      <c r="AC66" s="56">
        <v>1</v>
      </c>
      <c r="AD66" s="10">
        <v>1</v>
      </c>
      <c r="AE66" s="56">
        <v>1</v>
      </c>
      <c r="AF66" s="10">
        <v>1</v>
      </c>
      <c r="AG66" s="56"/>
      <c r="AH66" s="10"/>
      <c r="AI66" s="11"/>
      <c r="AJ66" s="11"/>
      <c r="AK66" s="11"/>
      <c r="AL66" s="11"/>
      <c r="AM66" s="11"/>
      <c r="AN66" s="11">
        <f t="shared" si="32"/>
        <v>1.6666666666666666E-2</v>
      </c>
      <c r="AO66" s="11">
        <f t="shared" si="33"/>
        <v>1.6666666666666666E-2</v>
      </c>
      <c r="AP66" s="11">
        <f t="shared" si="34"/>
        <v>1.7857142857142856E-2</v>
      </c>
      <c r="AQ66" s="11">
        <f t="shared" si="35"/>
        <v>1.6949152542372881E-2</v>
      </c>
      <c r="AR66" s="11">
        <f t="shared" si="36"/>
        <v>1.6949152542372881E-2</v>
      </c>
      <c r="AS66" s="11">
        <f t="shared" si="37"/>
        <v>1.7241379310344827E-2</v>
      </c>
      <c r="AT66" s="11">
        <f t="shared" si="38"/>
        <v>1.6666666666666666E-2</v>
      </c>
      <c r="AU66" s="11">
        <f t="shared" si="39"/>
        <v>1.8518518518518517E-2</v>
      </c>
      <c r="AV66" s="11">
        <f t="shared" si="40"/>
        <v>1.8181818181818181E-2</v>
      </c>
      <c r="AW66" s="11">
        <f t="shared" si="41"/>
        <v>2.1276595744680851E-2</v>
      </c>
      <c r="AX66" s="11">
        <f t="shared" si="42"/>
        <v>1.8181818181818181E-2</v>
      </c>
      <c r="AY66" s="11">
        <f t="shared" si="43"/>
        <v>1.8181818181818181E-2</v>
      </c>
      <c r="AZ66" s="11">
        <f t="shared" si="44"/>
        <v>1.8518518518518517E-2</v>
      </c>
      <c r="BA66" s="11">
        <f t="shared" si="45"/>
        <v>2.2222222222222223E-2</v>
      </c>
      <c r="BB66" s="11">
        <f t="shared" si="46"/>
        <v>1.9230769230769232E-2</v>
      </c>
      <c r="BC66" s="11">
        <f t="shared" si="47"/>
        <v>2.3255813953488372E-2</v>
      </c>
      <c r="BD66" s="11">
        <f t="shared" si="48"/>
        <v>2.564102564102564E-2</v>
      </c>
      <c r="BE66" s="11">
        <f t="shared" si="49"/>
        <v>2.2222222222222223E-2</v>
      </c>
      <c r="BF66" s="11">
        <f t="shared" si="50"/>
        <v>3.125E-2</v>
      </c>
      <c r="BG66" s="11">
        <f t="shared" si="51"/>
        <v>2.5000000000000001E-2</v>
      </c>
      <c r="BH66" s="11">
        <f t="shared" si="52"/>
        <v>3.7037037037037035E-2</v>
      </c>
      <c r="BI66" s="11">
        <f t="shared" si="53"/>
        <v>2.8571428571428571E-2</v>
      </c>
      <c r="BJ66" s="11">
        <f t="shared" si="54"/>
        <v>5.8823529411764705E-2</v>
      </c>
      <c r="BK66" s="11">
        <f t="shared" si="55"/>
        <v>0</v>
      </c>
      <c r="BL66" s="11">
        <f t="shared" si="56"/>
        <v>0</v>
      </c>
      <c r="BM66" s="11">
        <f t="shared" si="57"/>
        <v>0.1111111111111111</v>
      </c>
      <c r="BN66" s="11">
        <f t="shared" si="58"/>
        <v>5.8823529411764705E-2</v>
      </c>
      <c r="BO66" s="11">
        <f t="shared" si="59"/>
        <v>0.1111111111111111</v>
      </c>
      <c r="BP66" s="11">
        <f t="shared" si="60"/>
        <v>4.5454545454545456E-2</v>
      </c>
      <c r="BQ66" s="11">
        <f t="shared" si="61"/>
        <v>0</v>
      </c>
      <c r="BR66" s="11">
        <f t="shared" si="62"/>
        <v>0</v>
      </c>
    </row>
    <row r="67" spans="1:70" ht="14.25" customHeight="1" x14ac:dyDescent="0.3">
      <c r="C67" s="3"/>
      <c r="D67" s="9"/>
      <c r="E67" s="9"/>
      <c r="F67" s="9"/>
      <c r="G67" s="9"/>
      <c r="H67" s="9"/>
      <c r="I67" s="9"/>
      <c r="J67" s="9"/>
      <c r="K67" s="9"/>
      <c r="L67" s="9"/>
      <c r="M67" s="9"/>
      <c r="N67" s="9"/>
      <c r="O67" s="9"/>
      <c r="P67" s="9"/>
      <c r="Q67" s="9"/>
      <c r="R67" s="9"/>
      <c r="S67" s="9"/>
      <c r="T67" s="9"/>
      <c r="U67" s="9"/>
      <c r="V67" s="9"/>
      <c r="W67" s="9"/>
      <c r="X67" s="9"/>
      <c r="Y67" s="9"/>
      <c r="Z67" s="9"/>
      <c r="AA67" s="12"/>
      <c r="AB67" s="9"/>
      <c r="AC67" s="12"/>
      <c r="AD67" s="9"/>
      <c r="AE67" s="12"/>
      <c r="AF67" s="9"/>
      <c r="AG67" s="12"/>
      <c r="AH67" s="9"/>
      <c r="AN67" s="1">
        <f t="shared" si="32"/>
        <v>0</v>
      </c>
      <c r="AO67" s="1">
        <f t="shared" si="33"/>
        <v>0</v>
      </c>
      <c r="AP67" s="1">
        <f t="shared" si="34"/>
        <v>0</v>
      </c>
      <c r="AQ67" s="1">
        <f t="shared" si="35"/>
        <v>0</v>
      </c>
      <c r="AR67" s="1">
        <f t="shared" si="36"/>
        <v>0</v>
      </c>
      <c r="AS67" s="1">
        <f t="shared" si="37"/>
        <v>0</v>
      </c>
      <c r="AT67" s="1">
        <f t="shared" si="38"/>
        <v>0</v>
      </c>
      <c r="AU67" s="1">
        <f t="shared" si="39"/>
        <v>0</v>
      </c>
      <c r="AV67" s="1">
        <f t="shared" si="40"/>
        <v>0</v>
      </c>
      <c r="AW67" s="1">
        <f t="shared" si="41"/>
        <v>0</v>
      </c>
      <c r="AX67" s="1">
        <f t="shared" si="42"/>
        <v>0</v>
      </c>
      <c r="AY67" s="1">
        <f t="shared" si="43"/>
        <v>0</v>
      </c>
      <c r="AZ67" s="1">
        <f t="shared" si="44"/>
        <v>0</v>
      </c>
      <c r="BA67" s="1">
        <f t="shared" si="45"/>
        <v>0</v>
      </c>
      <c r="BB67" s="1">
        <f t="shared" si="46"/>
        <v>0</v>
      </c>
      <c r="BC67" s="1">
        <f t="shared" si="47"/>
        <v>0</v>
      </c>
      <c r="BD67" s="1">
        <f t="shared" si="48"/>
        <v>0</v>
      </c>
      <c r="BE67" s="1">
        <f t="shared" si="49"/>
        <v>0</v>
      </c>
      <c r="BF67" s="1">
        <f t="shared" si="50"/>
        <v>0</v>
      </c>
      <c r="BG67" s="1">
        <f t="shared" si="51"/>
        <v>0</v>
      </c>
      <c r="BH67" s="1">
        <f t="shared" si="52"/>
        <v>0</v>
      </c>
      <c r="BI67" s="1">
        <f t="shared" si="53"/>
        <v>0</v>
      </c>
      <c r="BJ67" s="1">
        <f t="shared" si="54"/>
        <v>0</v>
      </c>
      <c r="BK67" s="1">
        <f t="shared" si="55"/>
        <v>0</v>
      </c>
      <c r="BL67" s="1">
        <f t="shared" si="56"/>
        <v>0</v>
      </c>
      <c r="BM67" s="1">
        <f t="shared" si="57"/>
        <v>0</v>
      </c>
      <c r="BN67" s="1">
        <f t="shared" si="58"/>
        <v>0</v>
      </c>
      <c r="BO67" s="1">
        <f t="shared" si="59"/>
        <v>0</v>
      </c>
      <c r="BP67" s="1">
        <f t="shared" si="60"/>
        <v>0</v>
      </c>
      <c r="BQ67" s="1">
        <f t="shared" si="61"/>
        <v>0</v>
      </c>
      <c r="BR67" s="1">
        <f t="shared" si="62"/>
        <v>0</v>
      </c>
    </row>
    <row r="68" spans="1:70" ht="14.25" customHeight="1" x14ac:dyDescent="0.3">
      <c r="D68" s="9">
        <f>COUNTA(D$2:D67)</f>
        <v>60</v>
      </c>
      <c r="E68" s="9">
        <f>COUNTA(E$2:E67)</f>
        <v>60</v>
      </c>
      <c r="F68" s="9">
        <f>COUNTA(F$2:F67)</f>
        <v>56</v>
      </c>
      <c r="G68" s="9">
        <f>COUNTA(G$2:G67)</f>
        <v>59</v>
      </c>
      <c r="H68" s="9">
        <f>COUNTA(H$2:H67)</f>
        <v>59</v>
      </c>
      <c r="I68" s="9">
        <f>COUNTA(I$2:I67)</f>
        <v>58</v>
      </c>
      <c r="J68" s="9">
        <f>COUNTA(J$2:J67)</f>
        <v>60</v>
      </c>
      <c r="K68" s="9">
        <f>COUNTA(K$2:K67)</f>
        <v>54</v>
      </c>
      <c r="L68" s="9">
        <f>COUNTA(L$2:L67)</f>
        <v>55</v>
      </c>
      <c r="M68" s="9">
        <f>COUNTA(M$2:M67)</f>
        <v>47</v>
      </c>
      <c r="N68" s="9">
        <f>COUNTA(N$2:N67)</f>
        <v>55</v>
      </c>
      <c r="O68" s="9">
        <f>COUNTA(O$2:O67)</f>
        <v>55</v>
      </c>
      <c r="P68" s="9">
        <f>COUNTA(P$2:P67)</f>
        <v>54</v>
      </c>
      <c r="Q68" s="9">
        <f>COUNTA(Q$2:Q67)</f>
        <v>45</v>
      </c>
      <c r="R68" s="9">
        <f>COUNTA(R$2:R67)</f>
        <v>52</v>
      </c>
      <c r="S68" s="9">
        <f>COUNTA(S$2:S67)</f>
        <v>43</v>
      </c>
      <c r="T68" s="9">
        <f>COUNTA(T$2:T67)</f>
        <v>39</v>
      </c>
      <c r="U68" s="9">
        <f>COUNTA(U$2:U67)</f>
        <v>45</v>
      </c>
      <c r="V68" s="9">
        <f>COUNTA(V$2:V67)</f>
        <v>32</v>
      </c>
      <c r="W68" s="9">
        <f>COUNTA(W$2:W67)</f>
        <v>40</v>
      </c>
      <c r="X68" s="9">
        <f>COUNTA(X$2:X67)</f>
        <v>27</v>
      </c>
      <c r="Y68" s="9">
        <f>COUNTA(Y$2:Y67)</f>
        <v>35</v>
      </c>
      <c r="Z68" s="9">
        <f>COUNTA(Z$2:Z67)</f>
        <v>17</v>
      </c>
      <c r="AA68" s="9">
        <f>COUNTA(AA$2:AA67)</f>
        <v>12</v>
      </c>
      <c r="AB68" s="9">
        <f>COUNTA(AB$2:AB67)</f>
        <v>12</v>
      </c>
      <c r="AC68" s="9">
        <f>COUNTA(AC$2:AC67)</f>
        <v>9</v>
      </c>
      <c r="AD68" s="9">
        <f>COUNTA(AD$2:AD67)</f>
        <v>17</v>
      </c>
      <c r="AE68" s="9">
        <f>COUNTA(AE$2:AE67)</f>
        <v>9</v>
      </c>
      <c r="AF68" s="9">
        <f>COUNTA(AF$2:AF67)</f>
        <v>22</v>
      </c>
      <c r="AG68" s="9">
        <f>COUNTA(AG$2:AG67)</f>
        <v>1</v>
      </c>
      <c r="AH68" s="9">
        <f>COUNTA(AH$2:AH67)</f>
        <v>2</v>
      </c>
    </row>
    <row r="69" spans="1:70" ht="14.25" customHeight="1" x14ac:dyDescent="0.3">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70" ht="14.25" customHeight="1" x14ac:dyDescent="0.3"/>
    <row r="71" spans="1:70" ht="14.25" customHeight="1" x14ac:dyDescent="0.3"/>
    <row r="72" spans="1:70" ht="14.25" customHeight="1" x14ac:dyDescent="0.3"/>
    <row r="73" spans="1:70" ht="14.25" customHeight="1" x14ac:dyDescent="0.3"/>
    <row r="74" spans="1:70" ht="14.25" customHeight="1" x14ac:dyDescent="0.3"/>
    <row r="75" spans="1:70" ht="14.25" customHeight="1" x14ac:dyDescent="0.3"/>
    <row r="76" spans="1:70" ht="14.25" customHeight="1" x14ac:dyDescent="0.3"/>
    <row r="77" spans="1:70" ht="14.25" customHeight="1" x14ac:dyDescent="0.3"/>
    <row r="78" spans="1:70" ht="14.25" customHeight="1" x14ac:dyDescent="0.3"/>
    <row r="79" spans="1:70" ht="14.25" customHeight="1" x14ac:dyDescent="0.3"/>
    <row r="80" spans="1:7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spans="4:32" ht="14.25" customHeight="1" x14ac:dyDescent="0.3"/>
    <row r="578" spans="4:32" ht="14.25" customHeight="1" x14ac:dyDescent="0.3"/>
    <row r="579" spans="4:32" ht="14.25" customHeight="1" x14ac:dyDescent="0.3"/>
    <row r="580" spans="4:32" ht="14.25" customHeight="1" x14ac:dyDescent="0.3">
      <c r="D580" s="9"/>
      <c r="E580" s="12"/>
      <c r="F580" s="9"/>
      <c r="G580" s="12"/>
      <c r="H580" s="9"/>
      <c r="I580" s="12"/>
      <c r="J580" s="9"/>
      <c r="K580" s="12"/>
      <c r="L580" s="9"/>
      <c r="M580" s="12"/>
      <c r="N580" s="9"/>
      <c r="O580" s="12"/>
      <c r="P580" s="9"/>
      <c r="Q580" s="12"/>
      <c r="R580" s="9"/>
      <c r="S580" s="12"/>
      <c r="T580" s="9"/>
      <c r="U580" s="12"/>
      <c r="V580" s="9"/>
      <c r="W580" s="12"/>
      <c r="X580" s="9"/>
      <c r="Y580" s="12"/>
      <c r="Z580" s="9"/>
      <c r="AA580" s="9"/>
      <c r="AB580" s="1"/>
      <c r="AE580" s="13"/>
      <c r="AF580" s="13"/>
    </row>
    <row r="581" spans="4:32" ht="14.25" customHeight="1" x14ac:dyDescent="0.3">
      <c r="D581" s="9"/>
      <c r="E581" s="12"/>
      <c r="F581" s="9"/>
      <c r="G581" s="12"/>
      <c r="H581" s="9"/>
      <c r="I581" s="12"/>
      <c r="J581" s="9"/>
      <c r="K581" s="12"/>
      <c r="L581" s="9"/>
      <c r="M581" s="12"/>
      <c r="N581" s="9"/>
      <c r="O581" s="12"/>
      <c r="P581" s="9"/>
      <c r="Q581" s="12"/>
      <c r="R581" s="9"/>
      <c r="S581" s="12"/>
      <c r="T581" s="9"/>
      <c r="U581" s="12"/>
      <c r="V581" s="9"/>
      <c r="W581" s="12"/>
      <c r="X581" s="9"/>
      <c r="Y581" s="12"/>
      <c r="Z581" s="9"/>
      <c r="AA581" s="9"/>
      <c r="AB581" s="1"/>
      <c r="AE581" s="13"/>
      <c r="AF581" s="13"/>
    </row>
    <row r="582" spans="4:32" ht="14.25" customHeight="1" x14ac:dyDescent="0.3">
      <c r="D582" s="9"/>
      <c r="E582" s="12"/>
      <c r="F582" s="9"/>
      <c r="G582" s="12"/>
      <c r="H582" s="9"/>
      <c r="I582" s="12"/>
      <c r="J582" s="9"/>
      <c r="K582" s="12"/>
      <c r="L582" s="9"/>
      <c r="M582" s="12"/>
      <c r="N582" s="9"/>
      <c r="O582" s="12"/>
      <c r="P582" s="9"/>
      <c r="Q582" s="12"/>
      <c r="R582" s="9"/>
      <c r="S582" s="12"/>
      <c r="T582" s="9"/>
      <c r="U582" s="12"/>
      <c r="V582" s="9"/>
      <c r="W582" s="12"/>
      <c r="X582" s="9"/>
      <c r="Y582" s="12"/>
      <c r="Z582" s="9"/>
      <c r="AA582" s="9"/>
      <c r="AB582" s="1"/>
      <c r="AE582" s="13"/>
      <c r="AF582" s="13"/>
    </row>
    <row r="583" spans="4:32" ht="14.25" customHeight="1" x14ac:dyDescent="0.3">
      <c r="D583" s="9"/>
      <c r="E583" s="12"/>
      <c r="F583" s="9"/>
      <c r="G583" s="12"/>
      <c r="H583" s="9"/>
      <c r="I583" s="12"/>
      <c r="J583" s="9"/>
      <c r="K583" s="12"/>
      <c r="L583" s="9"/>
      <c r="M583" s="12"/>
      <c r="N583" s="9"/>
      <c r="O583" s="12"/>
      <c r="P583" s="9"/>
      <c r="Q583" s="12"/>
      <c r="R583" s="9"/>
      <c r="S583" s="12"/>
      <c r="T583" s="9"/>
      <c r="U583" s="12"/>
      <c r="V583" s="9"/>
      <c r="W583" s="12"/>
      <c r="X583" s="9"/>
      <c r="Y583" s="12"/>
      <c r="Z583" s="9"/>
      <c r="AA583" s="9"/>
      <c r="AB583" s="1"/>
      <c r="AE583" s="13"/>
      <c r="AF583" s="13"/>
    </row>
    <row r="584" spans="4:32" ht="14.25" customHeight="1" x14ac:dyDescent="0.3">
      <c r="D584" s="9"/>
      <c r="E584" s="12"/>
      <c r="F584" s="9"/>
      <c r="G584" s="12"/>
      <c r="H584" s="9"/>
      <c r="I584" s="12"/>
      <c r="J584" s="9"/>
      <c r="K584" s="12"/>
      <c r="L584" s="9"/>
      <c r="M584" s="12"/>
      <c r="N584" s="9"/>
      <c r="O584" s="12"/>
      <c r="P584" s="9"/>
      <c r="Q584" s="12"/>
      <c r="R584" s="9"/>
      <c r="S584" s="12"/>
      <c r="T584" s="9"/>
      <c r="U584" s="12"/>
      <c r="V584" s="9"/>
      <c r="W584" s="12"/>
      <c r="X584" s="9"/>
      <c r="Y584" s="12"/>
      <c r="Z584" s="9"/>
      <c r="AA584" s="9"/>
      <c r="AB584" s="1"/>
      <c r="AE584" s="13"/>
      <c r="AF584" s="13"/>
    </row>
    <row r="585" spans="4:32" ht="14.25" customHeight="1" x14ac:dyDescent="0.3">
      <c r="D585" s="9"/>
      <c r="E585" s="12"/>
      <c r="F585" s="9"/>
      <c r="G585" s="12"/>
      <c r="H585" s="9"/>
      <c r="I585" s="12"/>
      <c r="J585" s="9"/>
      <c r="K585" s="12"/>
      <c r="L585" s="9"/>
      <c r="M585" s="12"/>
      <c r="N585" s="9"/>
      <c r="O585" s="12"/>
      <c r="P585" s="9"/>
      <c r="Q585" s="12"/>
      <c r="R585" s="9"/>
      <c r="S585" s="12"/>
      <c r="T585" s="9"/>
      <c r="U585" s="12"/>
      <c r="V585" s="9"/>
      <c r="W585" s="12"/>
      <c r="X585" s="9"/>
      <c r="Y585" s="12"/>
      <c r="Z585" s="9"/>
      <c r="AA585" s="9"/>
      <c r="AB585" s="1"/>
      <c r="AE585" s="13"/>
      <c r="AF585" s="13"/>
    </row>
    <row r="586" spans="4:32" ht="14.25" customHeight="1" x14ac:dyDescent="0.3">
      <c r="D586" s="9"/>
      <c r="E586" s="12"/>
      <c r="F586" s="9"/>
      <c r="G586" s="12"/>
      <c r="H586" s="9"/>
      <c r="I586" s="12"/>
      <c r="J586" s="9"/>
      <c r="K586" s="12"/>
      <c r="L586" s="9"/>
      <c r="M586" s="12"/>
      <c r="N586" s="9"/>
      <c r="O586" s="12"/>
      <c r="P586" s="9"/>
      <c r="Q586" s="12"/>
      <c r="R586" s="9"/>
      <c r="S586" s="12"/>
      <c r="T586" s="9"/>
      <c r="U586" s="12"/>
      <c r="V586" s="9"/>
      <c r="W586" s="12"/>
      <c r="X586" s="9"/>
      <c r="Y586" s="12"/>
      <c r="Z586" s="9"/>
      <c r="AA586" s="9"/>
      <c r="AB586" s="1"/>
      <c r="AE586" s="13"/>
      <c r="AF586" s="13"/>
    </row>
    <row r="587" spans="4:32" ht="14.25" customHeight="1" x14ac:dyDescent="0.3">
      <c r="D587" s="9"/>
      <c r="E587" s="12"/>
      <c r="F587" s="9"/>
      <c r="G587" s="12"/>
      <c r="H587" s="9"/>
      <c r="I587" s="12"/>
      <c r="J587" s="9"/>
      <c r="K587" s="12"/>
      <c r="L587" s="9"/>
      <c r="M587" s="12"/>
      <c r="N587" s="9"/>
      <c r="O587" s="12"/>
      <c r="P587" s="9"/>
      <c r="Q587" s="12"/>
      <c r="R587" s="9"/>
      <c r="S587" s="12"/>
      <c r="T587" s="9"/>
      <c r="U587" s="12"/>
      <c r="V587" s="9"/>
      <c r="W587" s="12"/>
      <c r="X587" s="9"/>
      <c r="Y587" s="12"/>
      <c r="Z587" s="9"/>
      <c r="AA587" s="9"/>
      <c r="AB587" s="1"/>
      <c r="AE587" s="13"/>
      <c r="AF587" s="13"/>
    </row>
    <row r="588" spans="4:32" ht="14.25" customHeight="1" x14ac:dyDescent="0.3">
      <c r="D588" s="9"/>
      <c r="E588" s="12"/>
      <c r="F588" s="9"/>
      <c r="G588" s="12"/>
      <c r="H588" s="9"/>
      <c r="I588" s="12"/>
      <c r="J588" s="9"/>
      <c r="K588" s="12"/>
      <c r="L588" s="9"/>
      <c r="M588" s="12"/>
      <c r="N588" s="9"/>
      <c r="O588" s="12"/>
      <c r="P588" s="9"/>
      <c r="Q588" s="12"/>
      <c r="R588" s="9"/>
      <c r="S588" s="12"/>
      <c r="T588" s="9"/>
      <c r="U588" s="12"/>
      <c r="V588" s="9"/>
      <c r="W588" s="12"/>
      <c r="X588" s="9"/>
      <c r="Y588" s="12"/>
      <c r="Z588" s="9"/>
      <c r="AA588" s="9"/>
      <c r="AB588" s="1"/>
      <c r="AE588" s="13"/>
      <c r="AF588" s="13"/>
    </row>
    <row r="589" spans="4:32" ht="14.25" customHeight="1" x14ac:dyDescent="0.3">
      <c r="D589" s="9"/>
      <c r="E589" s="12"/>
      <c r="F589" s="9"/>
      <c r="G589" s="12"/>
      <c r="H589" s="9"/>
      <c r="I589" s="12"/>
      <c r="J589" s="9"/>
      <c r="K589" s="12"/>
      <c r="L589" s="9"/>
      <c r="M589" s="12"/>
      <c r="N589" s="9"/>
      <c r="O589" s="12"/>
      <c r="P589" s="9"/>
      <c r="Q589" s="12"/>
      <c r="R589" s="9"/>
      <c r="S589" s="12"/>
      <c r="T589" s="9"/>
      <c r="U589" s="12"/>
      <c r="V589" s="9"/>
      <c r="W589" s="12"/>
      <c r="X589" s="9"/>
      <c r="Y589" s="12"/>
      <c r="Z589" s="9"/>
      <c r="AA589" s="9"/>
      <c r="AB589" s="1"/>
      <c r="AE589" s="13"/>
      <c r="AF589" s="13"/>
    </row>
    <row r="590" spans="4:32" ht="14.25" customHeight="1" x14ac:dyDescent="0.3">
      <c r="D590" s="9"/>
      <c r="E590" s="12"/>
      <c r="F590" s="9"/>
      <c r="G590" s="12"/>
      <c r="H590" s="9"/>
      <c r="I590" s="12"/>
      <c r="J590" s="9"/>
      <c r="K590" s="12"/>
      <c r="L590" s="9"/>
      <c r="M590" s="12"/>
      <c r="N590" s="9"/>
      <c r="O590" s="12"/>
      <c r="P590" s="9"/>
      <c r="Q590" s="12"/>
      <c r="R590" s="9"/>
      <c r="S590" s="12"/>
      <c r="T590" s="9"/>
      <c r="U590" s="12"/>
      <c r="V590" s="9"/>
      <c r="W590" s="12"/>
      <c r="X590" s="9"/>
      <c r="Y590" s="12"/>
      <c r="Z590" s="9"/>
      <c r="AA590" s="9"/>
      <c r="AB590" s="1"/>
      <c r="AE590" s="13"/>
      <c r="AF590" s="13"/>
    </row>
    <row r="591" spans="4:32" ht="14.25" customHeight="1" x14ac:dyDescent="0.3">
      <c r="D591" s="9"/>
      <c r="E591" s="12"/>
      <c r="F591" s="9"/>
      <c r="G591" s="12"/>
      <c r="H591" s="9"/>
      <c r="I591" s="12"/>
      <c r="J591" s="9"/>
      <c r="K591" s="12"/>
      <c r="L591" s="9"/>
      <c r="M591" s="12"/>
      <c r="N591" s="9"/>
      <c r="O591" s="12"/>
      <c r="P591" s="9"/>
      <c r="Q591" s="12"/>
      <c r="R591" s="9"/>
      <c r="S591" s="12"/>
      <c r="T591" s="9"/>
      <c r="U591" s="12"/>
      <c r="V591" s="9"/>
      <c r="W591" s="12"/>
      <c r="X591" s="9"/>
      <c r="Y591" s="12"/>
      <c r="Z591" s="9"/>
      <c r="AA591" s="9"/>
      <c r="AB591" s="1"/>
      <c r="AE591" s="13"/>
      <c r="AF591" s="13"/>
    </row>
    <row r="592" spans="4:32" ht="14.25" customHeight="1" x14ac:dyDescent="0.3">
      <c r="D592" s="9"/>
      <c r="E592" s="12"/>
      <c r="F592" s="9"/>
      <c r="G592" s="12"/>
      <c r="H592" s="9"/>
      <c r="I592" s="12"/>
      <c r="J592" s="9"/>
      <c r="K592" s="12"/>
      <c r="L592" s="9"/>
      <c r="M592" s="12"/>
      <c r="N592" s="9"/>
      <c r="O592" s="12"/>
      <c r="P592" s="9"/>
      <c r="Q592" s="12"/>
      <c r="R592" s="9"/>
      <c r="S592" s="12"/>
      <c r="T592" s="9"/>
      <c r="U592" s="12"/>
      <c r="V592" s="9"/>
      <c r="W592" s="12"/>
      <c r="X592" s="9"/>
      <c r="Y592" s="12"/>
      <c r="Z592" s="9"/>
      <c r="AA592" s="9"/>
      <c r="AB592" s="1"/>
      <c r="AE592" s="13"/>
      <c r="AF592" s="13"/>
    </row>
    <row r="593" spans="4:32" ht="14.25" customHeight="1" x14ac:dyDescent="0.3">
      <c r="D593" s="9"/>
      <c r="E593" s="12"/>
      <c r="F593" s="9"/>
      <c r="G593" s="12"/>
      <c r="H593" s="9"/>
      <c r="I593" s="12"/>
      <c r="J593" s="9"/>
      <c r="K593" s="12"/>
      <c r="L593" s="9"/>
      <c r="M593" s="12"/>
      <c r="N593" s="9"/>
      <c r="O593" s="12"/>
      <c r="P593" s="9"/>
      <c r="Q593" s="12"/>
      <c r="R593" s="9"/>
      <c r="S593" s="12"/>
      <c r="T593" s="9"/>
      <c r="U593" s="12"/>
      <c r="V593" s="9"/>
      <c r="W593" s="12"/>
      <c r="X593" s="9"/>
      <c r="Y593" s="12"/>
      <c r="Z593" s="9"/>
      <c r="AA593" s="9"/>
      <c r="AB593" s="1"/>
      <c r="AE593" s="13"/>
      <c r="AF593" s="13"/>
    </row>
    <row r="594" spans="4:32" ht="14.25" customHeight="1" x14ac:dyDescent="0.3">
      <c r="D594" s="9"/>
      <c r="E594" s="12"/>
      <c r="F594" s="9"/>
      <c r="G594" s="12"/>
      <c r="H594" s="9"/>
      <c r="I594" s="12"/>
      <c r="J594" s="9"/>
      <c r="K594" s="12"/>
      <c r="L594" s="9"/>
      <c r="M594" s="12"/>
      <c r="N594" s="9"/>
      <c r="O594" s="12"/>
      <c r="P594" s="9"/>
      <c r="Q594" s="12"/>
      <c r="R594" s="9"/>
      <c r="S594" s="12"/>
      <c r="T594" s="9"/>
      <c r="U594" s="12"/>
      <c r="V594" s="9"/>
      <c r="W594" s="12"/>
      <c r="X594" s="9"/>
      <c r="Y594" s="12"/>
      <c r="Z594" s="9"/>
      <c r="AA594" s="9"/>
      <c r="AB594" s="1"/>
      <c r="AE594" s="13"/>
      <c r="AF594" s="13"/>
    </row>
    <row r="595" spans="4:32" ht="14.25" customHeight="1" x14ac:dyDescent="0.3">
      <c r="D595" s="9"/>
      <c r="E595" s="12"/>
      <c r="F595" s="9"/>
      <c r="G595" s="12"/>
      <c r="H595" s="9"/>
      <c r="I595" s="12"/>
      <c r="J595" s="9"/>
      <c r="K595" s="12"/>
      <c r="L595" s="9"/>
      <c r="M595" s="12"/>
      <c r="N595" s="9"/>
      <c r="O595" s="12"/>
      <c r="P595" s="9"/>
      <c r="Q595" s="12"/>
      <c r="R595" s="9"/>
      <c r="S595" s="12"/>
      <c r="T595" s="9"/>
      <c r="U595" s="12"/>
      <c r="V595" s="9"/>
      <c r="W595" s="12"/>
      <c r="X595" s="9"/>
      <c r="Y595" s="12"/>
      <c r="Z595" s="9"/>
      <c r="AA595" s="9"/>
      <c r="AB595" s="1"/>
      <c r="AE595" s="13"/>
      <c r="AF595" s="13"/>
    </row>
    <row r="596" spans="4:32" ht="14.25" customHeight="1" x14ac:dyDescent="0.3">
      <c r="D596" s="9"/>
      <c r="E596" s="12"/>
      <c r="F596" s="9"/>
      <c r="G596" s="12"/>
      <c r="H596" s="9"/>
      <c r="I596" s="12"/>
      <c r="J596" s="9"/>
      <c r="K596" s="12"/>
      <c r="L596" s="9"/>
      <c r="M596" s="12"/>
      <c r="N596" s="9"/>
      <c r="O596" s="12"/>
      <c r="P596" s="9"/>
      <c r="Q596" s="12"/>
      <c r="R596" s="9"/>
      <c r="S596" s="12"/>
      <c r="T596" s="9"/>
      <c r="U596" s="12"/>
      <c r="V596" s="9"/>
      <c r="W596" s="12"/>
      <c r="X596" s="9"/>
      <c r="Y596" s="12"/>
      <c r="Z596" s="9"/>
      <c r="AA596" s="9"/>
      <c r="AB596" s="1"/>
      <c r="AE596" s="13"/>
      <c r="AF596" s="13"/>
    </row>
    <row r="597" spans="4:32" ht="14.25" customHeight="1" x14ac:dyDescent="0.3">
      <c r="D597" s="9"/>
      <c r="E597" s="12"/>
      <c r="F597" s="9"/>
      <c r="G597" s="12"/>
      <c r="H597" s="9"/>
      <c r="I597" s="12"/>
      <c r="J597" s="9"/>
      <c r="K597" s="12"/>
      <c r="L597" s="9"/>
      <c r="M597" s="12"/>
      <c r="N597" s="9"/>
      <c r="O597" s="12"/>
      <c r="P597" s="9"/>
      <c r="Q597" s="12"/>
      <c r="R597" s="9"/>
      <c r="S597" s="12"/>
      <c r="T597" s="9"/>
      <c r="U597" s="12"/>
      <c r="V597" s="9"/>
      <c r="W597" s="12"/>
      <c r="X597" s="9"/>
      <c r="Y597" s="12"/>
      <c r="Z597" s="9"/>
      <c r="AA597" s="9"/>
      <c r="AB597" s="1"/>
      <c r="AE597" s="13"/>
      <c r="AF597" s="13"/>
    </row>
    <row r="598" spans="4:32" ht="14.25" customHeight="1" x14ac:dyDescent="0.3">
      <c r="D598" s="9"/>
      <c r="E598" s="12"/>
      <c r="F598" s="9"/>
      <c r="G598" s="12"/>
      <c r="H598" s="9"/>
      <c r="I598" s="12"/>
      <c r="J598" s="9"/>
      <c r="K598" s="12"/>
      <c r="L598" s="9"/>
      <c r="M598" s="12"/>
      <c r="N598" s="9"/>
      <c r="O598" s="12"/>
      <c r="P598" s="9"/>
      <c r="Q598" s="12"/>
      <c r="R598" s="9"/>
      <c r="S598" s="12"/>
      <c r="T598" s="9"/>
      <c r="U598" s="12"/>
      <c r="V598" s="9"/>
      <c r="W598" s="12"/>
      <c r="X598" s="9"/>
      <c r="Y598" s="12"/>
      <c r="Z598" s="9"/>
      <c r="AA598" s="9"/>
      <c r="AB598" s="1"/>
      <c r="AE598" s="13"/>
      <c r="AF598" s="13"/>
    </row>
    <row r="599" spans="4:32" ht="14.25" customHeight="1" x14ac:dyDescent="0.3">
      <c r="D599" s="9"/>
      <c r="E599" s="12"/>
      <c r="F599" s="9"/>
      <c r="G599" s="12"/>
      <c r="H599" s="9"/>
      <c r="I599" s="12"/>
      <c r="J599" s="9"/>
      <c r="K599" s="12"/>
      <c r="L599" s="9"/>
      <c r="M599" s="12"/>
      <c r="N599" s="9"/>
      <c r="O599" s="12"/>
      <c r="P599" s="9"/>
      <c r="Q599" s="12"/>
      <c r="R599" s="9"/>
      <c r="S599" s="12"/>
      <c r="T599" s="9"/>
      <c r="U599" s="12"/>
      <c r="V599" s="9"/>
      <c r="W599" s="12"/>
      <c r="X599" s="9"/>
      <c r="Y599" s="12"/>
      <c r="Z599" s="9"/>
      <c r="AA599" s="9"/>
      <c r="AB599" s="1"/>
      <c r="AE599" s="13"/>
      <c r="AF599" s="13"/>
    </row>
    <row r="600" spans="4:32" ht="14.25" customHeight="1" x14ac:dyDescent="0.3">
      <c r="D600" s="9"/>
      <c r="E600" s="12"/>
      <c r="F600" s="9"/>
      <c r="G600" s="12"/>
      <c r="H600" s="9"/>
      <c r="I600" s="12"/>
      <c r="J600" s="9"/>
      <c r="K600" s="12"/>
      <c r="L600" s="9"/>
      <c r="M600" s="12"/>
      <c r="N600" s="9"/>
      <c r="O600" s="12"/>
      <c r="P600" s="9"/>
      <c r="Q600" s="12"/>
      <c r="R600" s="9"/>
      <c r="S600" s="12"/>
      <c r="T600" s="9"/>
      <c r="U600" s="12"/>
      <c r="V600" s="9"/>
      <c r="W600" s="12"/>
      <c r="X600" s="9"/>
      <c r="Y600" s="12"/>
      <c r="Z600" s="9"/>
      <c r="AA600" s="9"/>
      <c r="AB600" s="1"/>
      <c r="AE600" s="13"/>
      <c r="AF600" s="13"/>
    </row>
    <row r="601" spans="4:32" ht="14.25" customHeight="1" x14ac:dyDescent="0.3">
      <c r="D601" s="9"/>
      <c r="E601" s="12"/>
      <c r="F601" s="9"/>
      <c r="G601" s="12"/>
      <c r="H601" s="9"/>
      <c r="I601" s="12"/>
      <c r="J601" s="9"/>
      <c r="K601" s="12"/>
      <c r="L601" s="9"/>
      <c r="M601" s="12"/>
      <c r="N601" s="9"/>
      <c r="O601" s="12"/>
      <c r="P601" s="9"/>
      <c r="Q601" s="12"/>
      <c r="R601" s="9"/>
      <c r="S601" s="12"/>
      <c r="T601" s="9"/>
      <c r="U601" s="12"/>
      <c r="V601" s="9"/>
      <c r="W601" s="12"/>
      <c r="X601" s="9"/>
      <c r="Y601" s="12"/>
      <c r="Z601" s="9"/>
      <c r="AA601" s="9"/>
      <c r="AB601" s="1"/>
      <c r="AE601" s="13"/>
      <c r="AF601" s="13"/>
    </row>
    <row r="602" spans="4:32" ht="14.25" customHeight="1" x14ac:dyDescent="0.3">
      <c r="D602" s="9"/>
      <c r="E602" s="12"/>
      <c r="F602" s="9"/>
      <c r="G602" s="12"/>
      <c r="H602" s="9"/>
      <c r="I602" s="12"/>
      <c r="J602" s="9"/>
      <c r="K602" s="12"/>
      <c r="L602" s="9"/>
      <c r="M602" s="12"/>
      <c r="N602" s="9"/>
      <c r="O602" s="12"/>
      <c r="P602" s="9"/>
      <c r="Q602" s="12"/>
      <c r="R602" s="9"/>
      <c r="S602" s="12"/>
      <c r="T602" s="9"/>
      <c r="U602" s="12"/>
      <c r="V602" s="9"/>
      <c r="W602" s="12"/>
      <c r="X602" s="9"/>
      <c r="Y602" s="12"/>
      <c r="Z602" s="9"/>
      <c r="AA602" s="9"/>
      <c r="AB602" s="1"/>
      <c r="AE602" s="13"/>
      <c r="AF602" s="13"/>
    </row>
    <row r="603" spans="4:32" ht="14.25" customHeight="1" x14ac:dyDescent="0.3">
      <c r="D603" s="9"/>
      <c r="E603" s="12"/>
      <c r="F603" s="9"/>
      <c r="G603" s="12"/>
      <c r="H603" s="9"/>
      <c r="I603" s="12"/>
      <c r="J603" s="9"/>
      <c r="K603" s="12"/>
      <c r="L603" s="9"/>
      <c r="M603" s="12"/>
      <c r="N603" s="9"/>
      <c r="O603" s="12"/>
      <c r="P603" s="9"/>
      <c r="Q603" s="12"/>
      <c r="R603" s="9"/>
      <c r="S603" s="12"/>
      <c r="T603" s="9"/>
      <c r="U603" s="12"/>
      <c r="V603" s="9"/>
      <c r="W603" s="12"/>
      <c r="X603" s="9"/>
      <c r="Y603" s="12"/>
      <c r="Z603" s="9"/>
      <c r="AA603" s="9"/>
      <c r="AB603" s="1"/>
      <c r="AE603" s="13"/>
      <c r="AF603" s="13"/>
    </row>
    <row r="604" spans="4:32" ht="14.25" customHeight="1" x14ac:dyDescent="0.3">
      <c r="D604" s="9"/>
      <c r="E604" s="12"/>
      <c r="F604" s="9"/>
      <c r="G604" s="12"/>
      <c r="H604" s="9"/>
      <c r="I604" s="12"/>
      <c r="J604" s="9"/>
      <c r="K604" s="12"/>
      <c r="L604" s="9"/>
      <c r="M604" s="12"/>
      <c r="N604" s="9"/>
      <c r="O604" s="12"/>
      <c r="P604" s="9"/>
      <c r="Q604" s="12"/>
      <c r="R604" s="9"/>
      <c r="S604" s="12"/>
      <c r="T604" s="9"/>
      <c r="U604" s="12"/>
      <c r="V604" s="9"/>
      <c r="W604" s="12"/>
      <c r="X604" s="9"/>
      <c r="Y604" s="12"/>
      <c r="Z604" s="9"/>
      <c r="AA604" s="9"/>
      <c r="AB604" s="1"/>
      <c r="AE604" s="13"/>
      <c r="AF604" s="13"/>
    </row>
    <row r="605" spans="4:32" ht="14.25" customHeight="1" x14ac:dyDescent="0.3">
      <c r="D605" s="9"/>
      <c r="E605" s="12"/>
      <c r="F605" s="9"/>
      <c r="G605" s="12"/>
      <c r="H605" s="9"/>
      <c r="I605" s="12"/>
      <c r="J605" s="9"/>
      <c r="K605" s="12"/>
      <c r="L605" s="9"/>
      <c r="M605" s="12"/>
      <c r="N605" s="9"/>
      <c r="O605" s="12"/>
      <c r="P605" s="9"/>
      <c r="Q605" s="12"/>
      <c r="R605" s="9"/>
      <c r="S605" s="12"/>
      <c r="T605" s="9"/>
      <c r="U605" s="12"/>
      <c r="V605" s="9"/>
      <c r="W605" s="12"/>
      <c r="X605" s="9"/>
      <c r="Y605" s="12"/>
      <c r="Z605" s="9"/>
      <c r="AA605" s="9"/>
      <c r="AB605" s="1"/>
      <c r="AE605" s="13"/>
      <c r="AF605" s="13"/>
    </row>
    <row r="606" spans="4:32" ht="14.25" customHeight="1" x14ac:dyDescent="0.3">
      <c r="D606" s="9"/>
      <c r="E606" s="12"/>
      <c r="F606" s="9"/>
      <c r="G606" s="12"/>
      <c r="H606" s="9"/>
      <c r="I606" s="12"/>
      <c r="J606" s="9"/>
      <c r="K606" s="12"/>
      <c r="L606" s="9"/>
      <c r="M606" s="12"/>
      <c r="N606" s="9"/>
      <c r="O606" s="12"/>
      <c r="P606" s="9"/>
      <c r="Q606" s="12"/>
      <c r="R606" s="9"/>
      <c r="S606" s="12"/>
      <c r="T606" s="9"/>
      <c r="U606" s="12"/>
      <c r="V606" s="9"/>
      <c r="W606" s="12"/>
      <c r="X606" s="9"/>
      <c r="Y606" s="12"/>
      <c r="Z606" s="9"/>
      <c r="AA606" s="9"/>
      <c r="AB606" s="1"/>
      <c r="AE606" s="13"/>
      <c r="AF606" s="13"/>
    </row>
    <row r="607" spans="4:32" ht="14.25" customHeight="1" x14ac:dyDescent="0.3">
      <c r="D607" s="9"/>
      <c r="E607" s="12"/>
      <c r="F607" s="9"/>
      <c r="G607" s="12"/>
      <c r="H607" s="9"/>
      <c r="I607" s="12"/>
      <c r="J607" s="9"/>
      <c r="K607" s="12"/>
      <c r="L607" s="9"/>
      <c r="M607" s="12"/>
      <c r="N607" s="9"/>
      <c r="O607" s="12"/>
      <c r="P607" s="9"/>
      <c r="Q607" s="12"/>
      <c r="R607" s="9"/>
      <c r="S607" s="12"/>
      <c r="T607" s="9"/>
      <c r="U607" s="12"/>
      <c r="V607" s="9"/>
      <c r="W607" s="12"/>
      <c r="X607" s="9"/>
      <c r="Y607" s="12"/>
      <c r="Z607" s="9"/>
      <c r="AA607" s="9"/>
      <c r="AB607" s="1"/>
      <c r="AE607" s="13"/>
      <c r="AF607" s="13"/>
    </row>
    <row r="608" spans="4:32" ht="14.25" customHeight="1" x14ac:dyDescent="0.3">
      <c r="D608" s="9"/>
      <c r="E608" s="12"/>
      <c r="F608" s="9"/>
      <c r="G608" s="12"/>
      <c r="H608" s="9"/>
      <c r="I608" s="12"/>
      <c r="J608" s="9"/>
      <c r="K608" s="12"/>
      <c r="L608" s="9"/>
      <c r="M608" s="12"/>
      <c r="N608" s="9"/>
      <c r="O608" s="12"/>
      <c r="P608" s="9"/>
      <c r="Q608" s="12"/>
      <c r="R608" s="9"/>
      <c r="S608" s="12"/>
      <c r="T608" s="9"/>
      <c r="U608" s="12"/>
      <c r="V608" s="9"/>
      <c r="W608" s="12"/>
      <c r="X608" s="9"/>
      <c r="Y608" s="12"/>
      <c r="Z608" s="9"/>
      <c r="AA608" s="9"/>
      <c r="AB608" s="1"/>
      <c r="AE608" s="13"/>
      <c r="AF608" s="13"/>
    </row>
    <row r="609" spans="4:32" ht="14.25" customHeight="1" x14ac:dyDescent="0.3">
      <c r="D609" s="9"/>
      <c r="E609" s="12"/>
      <c r="F609" s="9"/>
      <c r="G609" s="12"/>
      <c r="H609" s="9"/>
      <c r="I609" s="12"/>
      <c r="J609" s="9"/>
      <c r="K609" s="12"/>
      <c r="L609" s="9"/>
      <c r="M609" s="12"/>
      <c r="N609" s="9"/>
      <c r="O609" s="12"/>
      <c r="P609" s="9"/>
      <c r="Q609" s="12"/>
      <c r="R609" s="9"/>
      <c r="S609" s="12"/>
      <c r="T609" s="9"/>
      <c r="U609" s="12"/>
      <c r="V609" s="9"/>
      <c r="W609" s="12"/>
      <c r="X609" s="9"/>
      <c r="Y609" s="12"/>
      <c r="Z609" s="9"/>
      <c r="AA609" s="9"/>
      <c r="AB609" s="1"/>
      <c r="AE609" s="13"/>
      <c r="AF609" s="13"/>
    </row>
    <row r="610" spans="4:32" ht="14.25" customHeight="1" x14ac:dyDescent="0.3">
      <c r="D610" s="9"/>
      <c r="E610" s="12"/>
      <c r="F610" s="9"/>
      <c r="G610" s="12"/>
      <c r="H610" s="9"/>
      <c r="I610" s="12"/>
      <c r="J610" s="9"/>
      <c r="K610" s="12"/>
      <c r="L610" s="9"/>
      <c r="M610" s="12"/>
      <c r="N610" s="9"/>
      <c r="O610" s="12"/>
      <c r="P610" s="9"/>
      <c r="Q610" s="12"/>
      <c r="R610" s="9"/>
      <c r="S610" s="12"/>
      <c r="T610" s="9"/>
      <c r="U610" s="12"/>
      <c r="V610" s="9"/>
      <c r="W610" s="12"/>
      <c r="X610" s="9"/>
      <c r="Y610" s="12"/>
      <c r="Z610" s="9"/>
      <c r="AA610" s="9"/>
      <c r="AB610" s="1"/>
      <c r="AE610" s="13"/>
      <c r="AF610" s="13"/>
    </row>
    <row r="611" spans="4:32" ht="14.25" customHeight="1" x14ac:dyDescent="0.3">
      <c r="D611" s="9"/>
      <c r="E611" s="12"/>
      <c r="F611" s="9"/>
      <c r="G611" s="12"/>
      <c r="H611" s="9"/>
      <c r="I611" s="12"/>
      <c r="J611" s="9"/>
      <c r="K611" s="12"/>
      <c r="L611" s="9"/>
      <c r="M611" s="12"/>
      <c r="N611" s="9"/>
      <c r="O611" s="12"/>
      <c r="P611" s="9"/>
      <c r="Q611" s="12"/>
      <c r="R611" s="9"/>
      <c r="S611" s="12"/>
      <c r="T611" s="9"/>
      <c r="U611" s="12"/>
      <c r="V611" s="9"/>
      <c r="W611" s="12"/>
      <c r="X611" s="9"/>
      <c r="Y611" s="12"/>
      <c r="Z611" s="9"/>
      <c r="AA611" s="9"/>
      <c r="AB611" s="1"/>
      <c r="AE611" s="13"/>
      <c r="AF611" s="13"/>
    </row>
    <row r="612" spans="4:32" ht="14.25" customHeight="1" x14ac:dyDescent="0.3">
      <c r="D612" s="9"/>
      <c r="E612" s="12"/>
      <c r="F612" s="9"/>
      <c r="G612" s="12"/>
      <c r="H612" s="9"/>
      <c r="I612" s="12"/>
      <c r="J612" s="9"/>
      <c r="K612" s="12"/>
      <c r="L612" s="9"/>
      <c r="M612" s="12"/>
      <c r="N612" s="9"/>
      <c r="O612" s="12"/>
      <c r="P612" s="9"/>
      <c r="Q612" s="12"/>
      <c r="R612" s="9"/>
      <c r="S612" s="12"/>
      <c r="T612" s="9"/>
      <c r="U612" s="12"/>
      <c r="V612" s="9"/>
      <c r="W612" s="12"/>
      <c r="X612" s="9"/>
      <c r="Y612" s="12"/>
      <c r="Z612" s="9"/>
      <c r="AA612" s="9"/>
      <c r="AB612" s="1"/>
      <c r="AE612" s="13"/>
      <c r="AF612" s="13"/>
    </row>
    <row r="613" spans="4:32" ht="14.25" customHeight="1" x14ac:dyDescent="0.3">
      <c r="D613" s="9"/>
      <c r="E613" s="12"/>
      <c r="F613" s="9"/>
      <c r="G613" s="12"/>
      <c r="H613" s="9"/>
      <c r="I613" s="12"/>
      <c r="J613" s="9"/>
      <c r="K613" s="12"/>
      <c r="L613" s="9"/>
      <c r="M613" s="12"/>
      <c r="N613" s="9"/>
      <c r="O613" s="12"/>
      <c r="P613" s="9"/>
      <c r="Q613" s="12"/>
      <c r="R613" s="9"/>
      <c r="S613" s="12"/>
      <c r="T613" s="9"/>
      <c r="U613" s="12"/>
      <c r="V613" s="9"/>
      <c r="W613" s="12"/>
      <c r="X613" s="9"/>
      <c r="Y613" s="12"/>
      <c r="Z613" s="9"/>
      <c r="AA613" s="9"/>
      <c r="AB613" s="1"/>
      <c r="AE613" s="13"/>
      <c r="AF613" s="13"/>
    </row>
    <row r="614" spans="4:32" ht="14.25" customHeight="1" x14ac:dyDescent="0.3">
      <c r="D614" s="9"/>
      <c r="E614" s="12"/>
      <c r="F614" s="9"/>
      <c r="G614" s="12"/>
      <c r="H614" s="9"/>
      <c r="I614" s="12"/>
      <c r="J614" s="9"/>
      <c r="K614" s="12"/>
      <c r="L614" s="9"/>
      <c r="M614" s="12"/>
      <c r="N614" s="9"/>
      <c r="O614" s="12"/>
      <c r="P614" s="9"/>
      <c r="Q614" s="12"/>
      <c r="R614" s="9"/>
      <c r="S614" s="12"/>
      <c r="T614" s="9"/>
      <c r="U614" s="12"/>
      <c r="V614" s="9"/>
      <c r="W614" s="12"/>
      <c r="X614" s="9"/>
      <c r="Y614" s="12"/>
      <c r="Z614" s="9"/>
      <c r="AA614" s="9"/>
      <c r="AB614" s="1"/>
      <c r="AE614" s="13"/>
      <c r="AF614" s="13"/>
    </row>
    <row r="615" spans="4:32" ht="14.25" customHeight="1" x14ac:dyDescent="0.3">
      <c r="D615" s="9"/>
      <c r="E615" s="12"/>
      <c r="F615" s="9"/>
      <c r="G615" s="12"/>
      <c r="H615" s="9"/>
      <c r="I615" s="12"/>
      <c r="J615" s="9"/>
      <c r="K615" s="12"/>
      <c r="L615" s="9"/>
      <c r="M615" s="12"/>
      <c r="N615" s="9"/>
      <c r="O615" s="12"/>
      <c r="P615" s="9"/>
      <c r="Q615" s="12"/>
      <c r="R615" s="9"/>
      <c r="S615" s="12"/>
      <c r="T615" s="9"/>
      <c r="U615" s="12"/>
      <c r="V615" s="9"/>
      <c r="W615" s="12"/>
      <c r="X615" s="9"/>
      <c r="Y615" s="12"/>
      <c r="Z615" s="9"/>
      <c r="AA615" s="9"/>
      <c r="AB615" s="1"/>
      <c r="AE615" s="13"/>
      <c r="AF615" s="13"/>
    </row>
    <row r="616" spans="4:32" ht="14.25" customHeight="1" x14ac:dyDescent="0.3">
      <c r="D616" s="9"/>
      <c r="E616" s="12"/>
      <c r="F616" s="9"/>
      <c r="G616" s="12"/>
      <c r="H616" s="9"/>
      <c r="I616" s="12"/>
      <c r="J616" s="9"/>
      <c r="K616" s="12"/>
      <c r="L616" s="9"/>
      <c r="M616" s="12"/>
      <c r="N616" s="9"/>
      <c r="O616" s="12"/>
      <c r="P616" s="9"/>
      <c r="Q616" s="12"/>
      <c r="R616" s="9"/>
      <c r="S616" s="12"/>
      <c r="T616" s="9"/>
      <c r="U616" s="12"/>
      <c r="V616" s="9"/>
      <c r="W616" s="12"/>
      <c r="X616" s="9"/>
      <c r="Y616" s="12"/>
      <c r="Z616" s="9"/>
      <c r="AA616" s="9"/>
      <c r="AB616" s="1"/>
      <c r="AE616" s="13"/>
      <c r="AF616" s="13"/>
    </row>
    <row r="617" spans="4:32" ht="14.25" customHeight="1" x14ac:dyDescent="0.3">
      <c r="D617" s="9"/>
      <c r="E617" s="12"/>
      <c r="F617" s="9"/>
      <c r="G617" s="12"/>
      <c r="H617" s="9"/>
      <c r="I617" s="12"/>
      <c r="J617" s="9"/>
      <c r="K617" s="12"/>
      <c r="L617" s="9"/>
      <c r="M617" s="12"/>
      <c r="N617" s="9"/>
      <c r="O617" s="12"/>
      <c r="P617" s="9"/>
      <c r="Q617" s="12"/>
      <c r="R617" s="9"/>
      <c r="S617" s="12"/>
      <c r="T617" s="9"/>
      <c r="U617" s="12"/>
      <c r="V617" s="9"/>
      <c r="W617" s="12"/>
      <c r="X617" s="9"/>
      <c r="Y617" s="12"/>
      <c r="Z617" s="9"/>
      <c r="AA617" s="9"/>
      <c r="AB617" s="1"/>
      <c r="AE617" s="13"/>
      <c r="AF617" s="13"/>
    </row>
    <row r="618" spans="4:32" ht="14.25" customHeight="1" x14ac:dyDescent="0.3">
      <c r="D618" s="9"/>
      <c r="E618" s="12"/>
      <c r="F618" s="9"/>
      <c r="G618" s="12"/>
      <c r="H618" s="9"/>
      <c r="I618" s="12"/>
      <c r="J618" s="9"/>
      <c r="K618" s="12"/>
      <c r="L618" s="9"/>
      <c r="M618" s="12"/>
      <c r="N618" s="9"/>
      <c r="O618" s="12"/>
      <c r="P618" s="9"/>
      <c r="Q618" s="12"/>
      <c r="R618" s="9"/>
      <c r="S618" s="12"/>
      <c r="T618" s="9"/>
      <c r="U618" s="12"/>
      <c r="V618" s="9"/>
      <c r="W618" s="12"/>
      <c r="X618" s="9"/>
      <c r="Y618" s="12"/>
      <c r="Z618" s="9"/>
      <c r="AA618" s="9"/>
      <c r="AB618" s="1"/>
      <c r="AE618" s="13"/>
      <c r="AF618" s="13"/>
    </row>
    <row r="619" spans="4:32" ht="14.25" customHeight="1" x14ac:dyDescent="0.3">
      <c r="D619" s="9"/>
      <c r="E619" s="12"/>
      <c r="F619" s="9"/>
      <c r="G619" s="12"/>
      <c r="H619" s="9"/>
      <c r="I619" s="12"/>
      <c r="J619" s="9"/>
      <c r="K619" s="12"/>
      <c r="L619" s="9"/>
      <c r="M619" s="12"/>
      <c r="N619" s="9"/>
      <c r="O619" s="12"/>
      <c r="P619" s="9"/>
      <c r="Q619" s="12"/>
      <c r="R619" s="9"/>
      <c r="S619" s="12"/>
      <c r="T619" s="9"/>
      <c r="U619" s="12"/>
      <c r="V619" s="9"/>
      <c r="W619" s="12"/>
      <c r="X619" s="9"/>
      <c r="Y619" s="12"/>
      <c r="Z619" s="9"/>
      <c r="AA619" s="9"/>
      <c r="AB619" s="1"/>
      <c r="AE619" s="13"/>
      <c r="AF619" s="13"/>
    </row>
    <row r="620" spans="4:32" ht="14.25" customHeight="1" x14ac:dyDescent="0.3">
      <c r="D620" s="9"/>
      <c r="E620" s="12"/>
      <c r="F620" s="9"/>
      <c r="G620" s="12"/>
      <c r="H620" s="9"/>
      <c r="I620" s="12"/>
      <c r="J620" s="9"/>
      <c r="K620" s="12"/>
      <c r="L620" s="9"/>
      <c r="M620" s="12"/>
      <c r="N620" s="9"/>
      <c r="O620" s="12"/>
      <c r="P620" s="9"/>
      <c r="Q620" s="12"/>
      <c r="R620" s="9"/>
      <c r="S620" s="12"/>
      <c r="T620" s="9"/>
      <c r="U620" s="12"/>
      <c r="V620" s="9"/>
      <c r="W620" s="12"/>
      <c r="X620" s="9"/>
      <c r="Y620" s="12"/>
      <c r="Z620" s="9"/>
      <c r="AA620" s="9"/>
      <c r="AB620" s="1"/>
      <c r="AE620" s="13"/>
      <c r="AF620" s="13"/>
    </row>
    <row r="621" spans="4:32" ht="14.25" customHeight="1" x14ac:dyDescent="0.3">
      <c r="D621" s="9"/>
      <c r="E621" s="12"/>
      <c r="F621" s="9"/>
      <c r="G621" s="12"/>
      <c r="H621" s="9"/>
      <c r="I621" s="12"/>
      <c r="J621" s="9"/>
      <c r="K621" s="12"/>
      <c r="L621" s="9"/>
      <c r="M621" s="12"/>
      <c r="N621" s="9"/>
      <c r="O621" s="12"/>
      <c r="P621" s="9"/>
      <c r="Q621" s="12"/>
      <c r="R621" s="9"/>
      <c r="S621" s="12"/>
      <c r="T621" s="9"/>
      <c r="U621" s="12"/>
      <c r="V621" s="9"/>
      <c r="W621" s="12"/>
      <c r="X621" s="9"/>
      <c r="Y621" s="12"/>
      <c r="Z621" s="9"/>
      <c r="AA621" s="9"/>
      <c r="AB621" s="1"/>
      <c r="AE621" s="13"/>
      <c r="AF621" s="13"/>
    </row>
    <row r="622" spans="4:32" ht="14.25" customHeight="1" x14ac:dyDescent="0.3">
      <c r="D622" s="9"/>
      <c r="E622" s="12"/>
      <c r="F622" s="9"/>
      <c r="G622" s="12"/>
      <c r="H622" s="9"/>
      <c r="I622" s="12"/>
      <c r="J622" s="9"/>
      <c r="K622" s="12"/>
      <c r="L622" s="9"/>
      <c r="M622" s="12"/>
      <c r="N622" s="9"/>
      <c r="O622" s="12"/>
      <c r="P622" s="9"/>
      <c r="Q622" s="12"/>
      <c r="R622" s="9"/>
      <c r="S622" s="12"/>
      <c r="T622" s="9"/>
      <c r="U622" s="12"/>
      <c r="V622" s="9"/>
      <c r="W622" s="12"/>
      <c r="X622" s="9"/>
      <c r="Y622" s="12"/>
      <c r="Z622" s="9"/>
      <c r="AA622" s="9"/>
      <c r="AB622" s="1"/>
      <c r="AE622" s="13"/>
      <c r="AF622" s="13"/>
    </row>
    <row r="623" spans="4:32" ht="14.25" customHeight="1" x14ac:dyDescent="0.3">
      <c r="D623" s="9"/>
      <c r="E623" s="12"/>
      <c r="F623" s="9"/>
      <c r="G623" s="12"/>
      <c r="H623" s="9"/>
      <c r="I623" s="12"/>
      <c r="J623" s="9"/>
      <c r="K623" s="12"/>
      <c r="L623" s="9"/>
      <c r="M623" s="12"/>
      <c r="N623" s="9"/>
      <c r="O623" s="12"/>
      <c r="P623" s="9"/>
      <c r="Q623" s="12"/>
      <c r="R623" s="9"/>
      <c r="S623" s="12"/>
      <c r="T623" s="9"/>
      <c r="U623" s="12"/>
      <c r="V623" s="9"/>
      <c r="W623" s="12"/>
      <c r="X623" s="9"/>
      <c r="Y623" s="12"/>
      <c r="Z623" s="9"/>
      <c r="AA623" s="9"/>
      <c r="AB623" s="1"/>
      <c r="AE623" s="13"/>
      <c r="AF623" s="13"/>
    </row>
    <row r="624" spans="4:32" ht="14.25" customHeight="1" x14ac:dyDescent="0.3">
      <c r="D624" s="9"/>
      <c r="E624" s="12"/>
      <c r="F624" s="9"/>
      <c r="G624" s="12"/>
      <c r="H624" s="9"/>
      <c r="I624" s="12"/>
      <c r="J624" s="9"/>
      <c r="K624" s="12"/>
      <c r="L624" s="9"/>
      <c r="M624" s="12"/>
      <c r="N624" s="9"/>
      <c r="O624" s="12"/>
      <c r="P624" s="9"/>
      <c r="Q624" s="12"/>
      <c r="R624" s="9"/>
      <c r="S624" s="12"/>
      <c r="T624" s="9"/>
      <c r="U624" s="12"/>
      <c r="V624" s="9"/>
      <c r="W624" s="12"/>
      <c r="X624" s="9"/>
      <c r="Y624" s="12"/>
      <c r="Z624" s="9"/>
      <c r="AA624" s="9"/>
      <c r="AB624" s="1"/>
      <c r="AE624" s="13"/>
      <c r="AF624" s="13"/>
    </row>
    <row r="625" spans="4:32" ht="14.25" customHeight="1" x14ac:dyDescent="0.3">
      <c r="D625" s="9"/>
      <c r="E625" s="12"/>
      <c r="F625" s="9"/>
      <c r="G625" s="12"/>
      <c r="H625" s="9"/>
      <c r="I625" s="12"/>
      <c r="J625" s="9"/>
      <c r="K625" s="12"/>
      <c r="L625" s="9"/>
      <c r="M625" s="12"/>
      <c r="N625" s="9"/>
      <c r="O625" s="12"/>
      <c r="P625" s="9"/>
      <c r="Q625" s="12"/>
      <c r="R625" s="9"/>
      <c r="S625" s="12"/>
      <c r="T625" s="9"/>
      <c r="U625" s="12"/>
      <c r="V625" s="9"/>
      <c r="W625" s="12"/>
      <c r="X625" s="9"/>
      <c r="Y625" s="12"/>
      <c r="Z625" s="9"/>
      <c r="AA625" s="9"/>
      <c r="AB625" s="1"/>
      <c r="AE625" s="13"/>
      <c r="AF625" s="13"/>
    </row>
    <row r="626" spans="4:32" ht="14.25" customHeight="1" x14ac:dyDescent="0.3">
      <c r="D626" s="9"/>
      <c r="E626" s="12"/>
      <c r="F626" s="9"/>
      <c r="G626" s="12"/>
      <c r="H626" s="9"/>
      <c r="I626" s="12"/>
      <c r="J626" s="9"/>
      <c r="K626" s="12"/>
      <c r="L626" s="9"/>
      <c r="M626" s="12"/>
      <c r="N626" s="9"/>
      <c r="O626" s="12"/>
      <c r="P626" s="9"/>
      <c r="Q626" s="12"/>
      <c r="R626" s="9"/>
      <c r="S626" s="12"/>
      <c r="T626" s="9"/>
      <c r="U626" s="12"/>
      <c r="V626" s="9"/>
      <c r="W626" s="12"/>
      <c r="X626" s="9"/>
      <c r="Y626" s="12"/>
      <c r="Z626" s="9"/>
      <c r="AA626" s="9"/>
      <c r="AB626" s="1"/>
      <c r="AE626" s="13"/>
      <c r="AF626" s="13"/>
    </row>
    <row r="627" spans="4:32" ht="14.25" customHeight="1" x14ac:dyDescent="0.3">
      <c r="D627" s="9"/>
      <c r="E627" s="12"/>
      <c r="F627" s="9"/>
      <c r="G627" s="12"/>
      <c r="H627" s="9"/>
      <c r="I627" s="12"/>
      <c r="J627" s="9"/>
      <c r="K627" s="12"/>
      <c r="L627" s="9"/>
      <c r="M627" s="12"/>
      <c r="N627" s="9"/>
      <c r="O627" s="12"/>
      <c r="P627" s="9"/>
      <c r="Q627" s="12"/>
      <c r="R627" s="9"/>
      <c r="S627" s="12"/>
      <c r="T627" s="9"/>
      <c r="U627" s="12"/>
      <c r="V627" s="9"/>
      <c r="W627" s="12"/>
      <c r="X627" s="9"/>
      <c r="Y627" s="12"/>
      <c r="Z627" s="9"/>
      <c r="AA627" s="9"/>
      <c r="AB627" s="1"/>
      <c r="AE627" s="13"/>
      <c r="AF627" s="13"/>
    </row>
    <row r="628" spans="4:32" ht="14.25" customHeight="1" x14ac:dyDescent="0.3">
      <c r="D628" s="9"/>
      <c r="E628" s="12"/>
      <c r="F628" s="9"/>
      <c r="G628" s="12"/>
      <c r="H628" s="9"/>
      <c r="I628" s="12"/>
      <c r="J628" s="9"/>
      <c r="K628" s="12"/>
      <c r="L628" s="9"/>
      <c r="M628" s="12"/>
      <c r="N628" s="9"/>
      <c r="O628" s="12"/>
      <c r="P628" s="9"/>
      <c r="Q628" s="12"/>
      <c r="R628" s="9"/>
      <c r="S628" s="12"/>
      <c r="T628" s="9"/>
      <c r="U628" s="12"/>
      <c r="V628" s="9"/>
      <c r="W628" s="12"/>
      <c r="X628" s="9"/>
      <c r="Y628" s="12"/>
      <c r="Z628" s="9"/>
      <c r="AA628" s="9"/>
      <c r="AB628" s="1"/>
      <c r="AE628" s="13"/>
      <c r="AF628" s="13"/>
    </row>
    <row r="629" spans="4:32" ht="14.25" customHeight="1" x14ac:dyDescent="0.3">
      <c r="D629" s="9"/>
      <c r="E629" s="12"/>
      <c r="F629" s="9"/>
      <c r="G629" s="12"/>
      <c r="H629" s="9"/>
      <c r="I629" s="12"/>
      <c r="J629" s="9"/>
      <c r="K629" s="12"/>
      <c r="L629" s="9"/>
      <c r="M629" s="12"/>
      <c r="N629" s="9"/>
      <c r="O629" s="12"/>
      <c r="P629" s="9"/>
      <c r="Q629" s="12"/>
      <c r="R629" s="9"/>
      <c r="S629" s="12"/>
      <c r="T629" s="9"/>
      <c r="U629" s="12"/>
      <c r="V629" s="9"/>
      <c r="W629" s="12"/>
      <c r="X629" s="9"/>
      <c r="Y629" s="12"/>
      <c r="Z629" s="9"/>
      <c r="AA629" s="9"/>
      <c r="AB629" s="1"/>
      <c r="AE629" s="13"/>
      <c r="AF629" s="13"/>
    </row>
    <row r="630" spans="4:32" ht="14.25" customHeight="1" x14ac:dyDescent="0.3">
      <c r="D630" s="9"/>
      <c r="E630" s="12"/>
      <c r="F630" s="9"/>
      <c r="G630" s="12"/>
      <c r="H630" s="9"/>
      <c r="I630" s="12"/>
      <c r="J630" s="9"/>
      <c r="K630" s="12"/>
      <c r="L630" s="9"/>
      <c r="M630" s="12"/>
      <c r="N630" s="9"/>
      <c r="O630" s="12"/>
      <c r="P630" s="9"/>
      <c r="Q630" s="12"/>
      <c r="R630" s="9"/>
      <c r="S630" s="12"/>
      <c r="T630" s="9"/>
      <c r="U630" s="12"/>
      <c r="V630" s="9"/>
      <c r="W630" s="12"/>
      <c r="X630" s="9"/>
      <c r="Y630" s="12"/>
      <c r="Z630" s="9"/>
      <c r="AA630" s="9"/>
      <c r="AB630" s="1"/>
      <c r="AE630" s="13"/>
      <c r="AF630" s="13"/>
    </row>
    <row r="631" spans="4:32" ht="14.25" customHeight="1" x14ac:dyDescent="0.3">
      <c r="D631" s="9"/>
      <c r="E631" s="12"/>
      <c r="F631" s="9"/>
      <c r="G631" s="12"/>
      <c r="H631" s="9"/>
      <c r="I631" s="12"/>
      <c r="J631" s="9"/>
      <c r="K631" s="12"/>
      <c r="L631" s="9"/>
      <c r="M631" s="12"/>
      <c r="N631" s="9"/>
      <c r="O631" s="12"/>
      <c r="P631" s="9"/>
      <c r="Q631" s="12"/>
      <c r="R631" s="9"/>
      <c r="S631" s="12"/>
      <c r="T631" s="9"/>
      <c r="U631" s="12"/>
      <c r="V631" s="9"/>
      <c r="W631" s="12"/>
      <c r="X631" s="9"/>
      <c r="Y631" s="12"/>
      <c r="Z631" s="9"/>
      <c r="AA631" s="9"/>
      <c r="AB631" s="1"/>
      <c r="AE631" s="13"/>
      <c r="AF631" s="13"/>
    </row>
    <row r="632" spans="4:32" ht="14.25" customHeight="1" x14ac:dyDescent="0.3">
      <c r="D632" s="9"/>
      <c r="E632" s="12"/>
      <c r="F632" s="9"/>
      <c r="G632" s="12"/>
      <c r="H632" s="9"/>
      <c r="I632" s="12"/>
      <c r="J632" s="9"/>
      <c r="K632" s="12"/>
      <c r="L632" s="9"/>
      <c r="M632" s="12"/>
      <c r="N632" s="9"/>
      <c r="O632" s="12"/>
      <c r="P632" s="9"/>
      <c r="Q632" s="12"/>
      <c r="R632" s="9"/>
      <c r="S632" s="12"/>
      <c r="T632" s="9"/>
      <c r="U632" s="12"/>
      <c r="V632" s="9"/>
      <c r="W632" s="12"/>
      <c r="X632" s="9"/>
      <c r="Y632" s="12"/>
      <c r="Z632" s="9"/>
      <c r="AA632" s="9"/>
      <c r="AB632" s="1"/>
      <c r="AE632" s="13"/>
      <c r="AF632" s="13"/>
    </row>
    <row r="633" spans="4:32" ht="14.25" customHeight="1" x14ac:dyDescent="0.3">
      <c r="D633" s="9"/>
      <c r="E633" s="12"/>
      <c r="F633" s="9"/>
      <c r="G633" s="12"/>
      <c r="H633" s="9"/>
      <c r="I633" s="12"/>
      <c r="J633" s="9"/>
      <c r="K633" s="12"/>
      <c r="L633" s="9"/>
      <c r="M633" s="12"/>
      <c r="N633" s="9"/>
      <c r="O633" s="12"/>
      <c r="P633" s="9"/>
      <c r="Q633" s="12"/>
      <c r="R633" s="9"/>
      <c r="S633" s="12"/>
      <c r="T633" s="9"/>
      <c r="U633" s="12"/>
      <c r="V633" s="9"/>
      <c r="W633" s="12"/>
      <c r="X633" s="9"/>
      <c r="Y633" s="12"/>
      <c r="Z633" s="9"/>
      <c r="AA633" s="9"/>
      <c r="AB633" s="1"/>
      <c r="AE633" s="13"/>
      <c r="AF633" s="13"/>
    </row>
    <row r="634" spans="4:32" ht="14.25" customHeight="1" x14ac:dyDescent="0.3">
      <c r="D634" s="9"/>
      <c r="E634" s="12"/>
      <c r="F634" s="9"/>
      <c r="G634" s="12"/>
      <c r="H634" s="9"/>
      <c r="I634" s="12"/>
      <c r="J634" s="9"/>
      <c r="K634" s="12"/>
      <c r="L634" s="9"/>
      <c r="M634" s="12"/>
      <c r="N634" s="9"/>
      <c r="O634" s="12"/>
      <c r="P634" s="9"/>
      <c r="Q634" s="12"/>
      <c r="R634" s="9"/>
      <c r="S634" s="12"/>
      <c r="T634" s="9"/>
      <c r="U634" s="12"/>
      <c r="V634" s="9"/>
      <c r="W634" s="12"/>
      <c r="X634" s="9"/>
      <c r="Y634" s="12"/>
      <c r="Z634" s="9"/>
      <c r="AA634" s="9"/>
      <c r="AB634" s="1"/>
      <c r="AE634" s="13"/>
      <c r="AF634" s="13"/>
    </row>
    <row r="635" spans="4:32" ht="14.25" customHeight="1" x14ac:dyDescent="0.3">
      <c r="D635" s="9"/>
      <c r="E635" s="12"/>
      <c r="F635" s="9"/>
      <c r="G635" s="12"/>
      <c r="H635" s="9"/>
      <c r="I635" s="12"/>
      <c r="J635" s="9"/>
      <c r="K635" s="12"/>
      <c r="L635" s="9"/>
      <c r="M635" s="12"/>
      <c r="N635" s="9"/>
      <c r="O635" s="12"/>
      <c r="P635" s="9"/>
      <c r="Q635" s="12"/>
      <c r="R635" s="9"/>
      <c r="S635" s="12"/>
      <c r="T635" s="9"/>
      <c r="U635" s="12"/>
      <c r="V635" s="9"/>
      <c r="W635" s="12"/>
      <c r="X635" s="9"/>
      <c r="Y635" s="12"/>
      <c r="Z635" s="9"/>
      <c r="AA635" s="9"/>
      <c r="AB635" s="1"/>
      <c r="AE635" s="13"/>
      <c r="AF635" s="13"/>
    </row>
    <row r="636" spans="4:32" ht="14.25" customHeight="1" x14ac:dyDescent="0.3">
      <c r="D636" s="9"/>
      <c r="E636" s="12"/>
      <c r="F636" s="9"/>
      <c r="G636" s="12"/>
      <c r="H636" s="9"/>
      <c r="I636" s="12"/>
      <c r="J636" s="9"/>
      <c r="K636" s="12"/>
      <c r="L636" s="9"/>
      <c r="M636" s="12"/>
      <c r="N636" s="9"/>
      <c r="O636" s="12"/>
      <c r="P636" s="9"/>
      <c r="Q636" s="12"/>
      <c r="R636" s="9"/>
      <c r="S636" s="12"/>
      <c r="T636" s="9"/>
      <c r="U636" s="12"/>
      <c r="V636" s="9"/>
      <c r="W636" s="12"/>
      <c r="X636" s="9"/>
      <c r="Y636" s="12"/>
      <c r="Z636" s="9"/>
      <c r="AA636" s="9"/>
      <c r="AB636" s="1"/>
      <c r="AE636" s="13"/>
      <c r="AF636" s="13"/>
    </row>
    <row r="637" spans="4:32" ht="14.25" customHeight="1" x14ac:dyDescent="0.3">
      <c r="D637" s="9"/>
      <c r="E637" s="12"/>
      <c r="F637" s="9"/>
      <c r="G637" s="12"/>
      <c r="H637" s="9"/>
      <c r="I637" s="12"/>
      <c r="J637" s="9"/>
      <c r="K637" s="12"/>
      <c r="L637" s="9"/>
      <c r="M637" s="12"/>
      <c r="N637" s="9"/>
      <c r="O637" s="12"/>
      <c r="P637" s="9"/>
      <c r="Q637" s="12"/>
      <c r="R637" s="9"/>
      <c r="S637" s="12"/>
      <c r="T637" s="9"/>
      <c r="U637" s="12"/>
      <c r="V637" s="9"/>
      <c r="W637" s="12"/>
      <c r="X637" s="9"/>
      <c r="Y637" s="12"/>
      <c r="Z637" s="9"/>
      <c r="AA637" s="9"/>
      <c r="AB637" s="1"/>
      <c r="AE637" s="13"/>
      <c r="AF637" s="13"/>
    </row>
    <row r="638" spans="4:32" ht="14.25" customHeight="1" x14ac:dyDescent="0.3">
      <c r="D638" s="9"/>
      <c r="E638" s="12"/>
      <c r="F638" s="9"/>
      <c r="G638" s="12"/>
      <c r="H638" s="9"/>
      <c r="I638" s="12"/>
      <c r="J638" s="9"/>
      <c r="K638" s="12"/>
      <c r="L638" s="9"/>
      <c r="M638" s="12"/>
      <c r="N638" s="9"/>
      <c r="O638" s="12"/>
      <c r="P638" s="9"/>
      <c r="Q638" s="12"/>
      <c r="R638" s="9"/>
      <c r="S638" s="12"/>
      <c r="T638" s="9"/>
      <c r="U638" s="12"/>
      <c r="V638" s="9"/>
      <c r="W638" s="12"/>
      <c r="X638" s="9"/>
      <c r="Y638" s="12"/>
      <c r="Z638" s="9"/>
      <c r="AA638" s="9"/>
      <c r="AB638" s="1"/>
      <c r="AE638" s="13"/>
      <c r="AF638" s="13"/>
    </row>
    <row r="639" spans="4:32" ht="14.25" customHeight="1" x14ac:dyDescent="0.3">
      <c r="D639" s="9"/>
      <c r="E639" s="12"/>
      <c r="F639" s="9"/>
      <c r="G639" s="12"/>
      <c r="H639" s="9"/>
      <c r="I639" s="12"/>
      <c r="J639" s="9"/>
      <c r="K639" s="12"/>
      <c r="L639" s="9"/>
      <c r="M639" s="12"/>
      <c r="N639" s="9"/>
      <c r="O639" s="12"/>
      <c r="P639" s="9"/>
      <c r="Q639" s="12"/>
      <c r="R639" s="9"/>
      <c r="S639" s="12"/>
      <c r="T639" s="9"/>
      <c r="U639" s="12"/>
      <c r="V639" s="9"/>
      <c r="W639" s="12"/>
      <c r="X639" s="9"/>
      <c r="Y639" s="12"/>
      <c r="Z639" s="9"/>
      <c r="AA639" s="9"/>
      <c r="AB639" s="1"/>
      <c r="AE639" s="13"/>
      <c r="AF639" s="13"/>
    </row>
    <row r="640" spans="4:32" ht="14.25" customHeight="1" x14ac:dyDescent="0.3">
      <c r="D640" s="9"/>
      <c r="E640" s="12"/>
      <c r="F640" s="9"/>
      <c r="G640" s="12"/>
      <c r="H640" s="9"/>
      <c r="I640" s="12"/>
      <c r="J640" s="9"/>
      <c r="K640" s="12"/>
      <c r="L640" s="9"/>
      <c r="M640" s="12"/>
      <c r="N640" s="9"/>
      <c r="O640" s="12"/>
      <c r="P640" s="9"/>
      <c r="Q640" s="12"/>
      <c r="R640" s="9"/>
      <c r="S640" s="12"/>
      <c r="T640" s="9"/>
      <c r="U640" s="12"/>
      <c r="V640" s="9"/>
      <c r="W640" s="12"/>
      <c r="X640" s="9"/>
      <c r="Y640" s="12"/>
      <c r="Z640" s="9"/>
      <c r="AA640" s="9"/>
      <c r="AB640" s="1"/>
      <c r="AE640" s="13"/>
      <c r="AF640" s="13"/>
    </row>
    <row r="641" spans="4:32" ht="14.25" customHeight="1" x14ac:dyDescent="0.3">
      <c r="D641" s="9"/>
      <c r="E641" s="12"/>
      <c r="F641" s="9"/>
      <c r="G641" s="12"/>
      <c r="H641" s="9"/>
      <c r="I641" s="12"/>
      <c r="J641" s="9"/>
      <c r="K641" s="12"/>
      <c r="L641" s="9"/>
      <c r="M641" s="12"/>
      <c r="N641" s="9"/>
      <c r="O641" s="12"/>
      <c r="P641" s="9"/>
      <c r="Q641" s="12"/>
      <c r="R641" s="9"/>
      <c r="S641" s="12"/>
      <c r="T641" s="9"/>
      <c r="U641" s="12"/>
      <c r="V641" s="9"/>
      <c r="W641" s="12"/>
      <c r="X641" s="9"/>
      <c r="Y641" s="12"/>
      <c r="Z641" s="9"/>
      <c r="AA641" s="9"/>
      <c r="AB641" s="1"/>
      <c r="AE641" s="13"/>
      <c r="AF641" s="13"/>
    </row>
    <row r="642" spans="4:32" ht="14.25" customHeight="1" x14ac:dyDescent="0.3">
      <c r="D642" s="9"/>
      <c r="E642" s="12"/>
      <c r="F642" s="9"/>
      <c r="G642" s="12"/>
      <c r="H642" s="9"/>
      <c r="I642" s="12"/>
      <c r="J642" s="9"/>
      <c r="K642" s="12"/>
      <c r="L642" s="9"/>
      <c r="M642" s="12"/>
      <c r="N642" s="9"/>
      <c r="O642" s="12"/>
      <c r="P642" s="9"/>
      <c r="Q642" s="12"/>
      <c r="R642" s="9"/>
      <c r="S642" s="12"/>
      <c r="T642" s="9"/>
      <c r="U642" s="12"/>
      <c r="V642" s="9"/>
      <c r="W642" s="12"/>
      <c r="X642" s="9"/>
      <c r="Y642" s="12"/>
      <c r="Z642" s="9"/>
      <c r="AA642" s="9"/>
      <c r="AB642" s="1"/>
      <c r="AE642" s="13"/>
      <c r="AF642" s="13"/>
    </row>
    <row r="643" spans="4:32" ht="14.25" customHeight="1" x14ac:dyDescent="0.3">
      <c r="D643" s="9"/>
      <c r="E643" s="12"/>
      <c r="F643" s="9"/>
      <c r="G643" s="12"/>
      <c r="H643" s="9"/>
      <c r="I643" s="12"/>
      <c r="J643" s="9"/>
      <c r="K643" s="12"/>
      <c r="L643" s="9"/>
      <c r="M643" s="12"/>
      <c r="N643" s="9"/>
      <c r="O643" s="12"/>
      <c r="P643" s="9"/>
      <c r="Q643" s="12"/>
      <c r="R643" s="9"/>
      <c r="S643" s="12"/>
      <c r="T643" s="9"/>
      <c r="U643" s="12"/>
      <c r="V643" s="9"/>
      <c r="W643" s="12"/>
      <c r="X643" s="9"/>
      <c r="Y643" s="12"/>
      <c r="Z643" s="9"/>
      <c r="AA643" s="9"/>
      <c r="AB643" s="1"/>
      <c r="AE643" s="13"/>
      <c r="AF643" s="13"/>
    </row>
    <row r="644" spans="4:32" ht="14.25" customHeight="1" x14ac:dyDescent="0.3">
      <c r="D644" s="9"/>
      <c r="E644" s="12"/>
      <c r="F644" s="9"/>
      <c r="G644" s="12"/>
      <c r="H644" s="9"/>
      <c r="I644" s="12"/>
      <c r="J644" s="9"/>
      <c r="K644" s="12"/>
      <c r="L644" s="9"/>
      <c r="M644" s="12"/>
      <c r="N644" s="9"/>
      <c r="O644" s="12"/>
      <c r="P644" s="9"/>
      <c r="Q644" s="12"/>
      <c r="R644" s="9"/>
      <c r="S644" s="12"/>
      <c r="T644" s="9"/>
      <c r="U644" s="12"/>
      <c r="V644" s="9"/>
      <c r="W644" s="12"/>
      <c r="X644" s="9"/>
      <c r="Y644" s="12"/>
      <c r="Z644" s="9"/>
      <c r="AA644" s="9"/>
      <c r="AB644" s="1"/>
      <c r="AE644" s="13"/>
      <c r="AF644" s="13"/>
    </row>
    <row r="645" spans="4:32" ht="14.25" customHeight="1" x14ac:dyDescent="0.3">
      <c r="D645" s="9"/>
      <c r="E645" s="12"/>
      <c r="F645" s="9"/>
      <c r="G645" s="12"/>
      <c r="H645" s="9"/>
      <c r="I645" s="12"/>
      <c r="J645" s="9"/>
      <c r="K645" s="12"/>
      <c r="L645" s="9"/>
      <c r="M645" s="12"/>
      <c r="N645" s="9"/>
      <c r="O645" s="12"/>
      <c r="P645" s="9"/>
      <c r="Q645" s="12"/>
      <c r="R645" s="9"/>
      <c r="S645" s="12"/>
      <c r="T645" s="9"/>
      <c r="U645" s="12"/>
      <c r="V645" s="9"/>
      <c r="W645" s="12"/>
      <c r="X645" s="9"/>
      <c r="Y645" s="12"/>
      <c r="Z645" s="9"/>
      <c r="AA645" s="9"/>
      <c r="AB645" s="1"/>
      <c r="AE645" s="13"/>
      <c r="AF645" s="13"/>
    </row>
    <row r="646" spans="4:32" ht="14.25" customHeight="1" x14ac:dyDescent="0.3">
      <c r="D646" s="9"/>
      <c r="E646" s="12"/>
      <c r="F646" s="9"/>
      <c r="G646" s="12"/>
      <c r="H646" s="9"/>
      <c r="I646" s="12"/>
      <c r="J646" s="9"/>
      <c r="K646" s="12"/>
      <c r="L646" s="9"/>
      <c r="M646" s="12"/>
      <c r="N646" s="9"/>
      <c r="O646" s="12"/>
      <c r="P646" s="9"/>
      <c r="Q646" s="12"/>
      <c r="R646" s="9"/>
      <c r="S646" s="12"/>
      <c r="T646" s="9"/>
      <c r="U646" s="12"/>
      <c r="V646" s="9"/>
      <c r="W646" s="12"/>
      <c r="X646" s="9"/>
      <c r="Y646" s="12"/>
      <c r="Z646" s="9"/>
      <c r="AA646" s="9"/>
      <c r="AB646" s="1"/>
      <c r="AE646" s="13"/>
      <c r="AF646" s="13"/>
    </row>
    <row r="647" spans="4:32" ht="14.25" customHeight="1" x14ac:dyDescent="0.3">
      <c r="D647" s="9"/>
      <c r="E647" s="12"/>
      <c r="F647" s="9"/>
      <c r="G647" s="12"/>
      <c r="H647" s="9"/>
      <c r="I647" s="12"/>
      <c r="J647" s="9"/>
      <c r="K647" s="12"/>
      <c r="L647" s="9"/>
      <c r="M647" s="12"/>
      <c r="N647" s="9"/>
      <c r="O647" s="12"/>
      <c r="P647" s="9"/>
      <c r="Q647" s="12"/>
      <c r="R647" s="9"/>
      <c r="S647" s="12"/>
      <c r="T647" s="9"/>
      <c r="U647" s="12"/>
      <c r="V647" s="9"/>
      <c r="W647" s="12"/>
      <c r="X647" s="9"/>
      <c r="Y647" s="12"/>
      <c r="Z647" s="9"/>
      <c r="AA647" s="9"/>
      <c r="AB647" s="1"/>
      <c r="AE647" s="13"/>
      <c r="AF647" s="13"/>
    </row>
    <row r="648" spans="4:32" ht="14.25" customHeight="1" x14ac:dyDescent="0.3">
      <c r="D648" s="9"/>
      <c r="E648" s="12"/>
      <c r="F648" s="9"/>
      <c r="G648" s="12"/>
      <c r="H648" s="9"/>
      <c r="I648" s="12"/>
      <c r="J648" s="9"/>
      <c r="K648" s="12"/>
      <c r="L648" s="9"/>
      <c r="M648" s="12"/>
      <c r="N648" s="9"/>
      <c r="O648" s="12"/>
      <c r="P648" s="9"/>
      <c r="Q648" s="12"/>
      <c r="R648" s="9"/>
      <c r="S648" s="12"/>
      <c r="T648" s="9"/>
      <c r="U648" s="12"/>
      <c r="V648" s="9"/>
      <c r="W648" s="12"/>
      <c r="X648" s="9"/>
      <c r="Y648" s="12"/>
      <c r="Z648" s="9"/>
      <c r="AA648" s="9"/>
      <c r="AB648" s="1"/>
      <c r="AE648" s="13"/>
      <c r="AF648" s="13"/>
    </row>
    <row r="649" spans="4:32" ht="14.25" customHeight="1" x14ac:dyDescent="0.3">
      <c r="D649" s="9"/>
      <c r="E649" s="12"/>
      <c r="F649" s="9"/>
      <c r="G649" s="12"/>
      <c r="H649" s="9"/>
      <c r="I649" s="12"/>
      <c r="J649" s="9"/>
      <c r="K649" s="12"/>
      <c r="L649" s="9"/>
      <c r="M649" s="12"/>
      <c r="N649" s="9"/>
      <c r="O649" s="12"/>
      <c r="P649" s="9"/>
      <c r="Q649" s="12"/>
      <c r="R649" s="9"/>
      <c r="S649" s="12"/>
      <c r="T649" s="9"/>
      <c r="U649" s="12"/>
      <c r="V649" s="9"/>
      <c r="W649" s="12"/>
      <c r="X649" s="9"/>
      <c r="Y649" s="12"/>
      <c r="Z649" s="9"/>
      <c r="AA649" s="9"/>
      <c r="AB649" s="1"/>
      <c r="AE649" s="13"/>
      <c r="AF649" s="13"/>
    </row>
    <row r="650" spans="4:32" ht="14.25" customHeight="1" x14ac:dyDescent="0.3">
      <c r="D650" s="9"/>
      <c r="E650" s="12"/>
      <c r="F650" s="9"/>
      <c r="G650" s="12"/>
      <c r="H650" s="9"/>
      <c r="I650" s="12"/>
      <c r="J650" s="9"/>
      <c r="K650" s="12"/>
      <c r="L650" s="9"/>
      <c r="M650" s="12"/>
      <c r="N650" s="9"/>
      <c r="O650" s="12"/>
      <c r="P650" s="9"/>
      <c r="Q650" s="12"/>
      <c r="R650" s="9"/>
      <c r="S650" s="12"/>
      <c r="T650" s="9"/>
      <c r="U650" s="12"/>
      <c r="V650" s="9"/>
      <c r="W650" s="12"/>
      <c r="X650" s="9"/>
      <c r="Y650" s="12"/>
      <c r="Z650" s="9"/>
      <c r="AA650" s="9"/>
      <c r="AB650" s="1"/>
      <c r="AE650" s="13"/>
      <c r="AF650" s="13"/>
    </row>
    <row r="651" spans="4:32" ht="14.25" customHeight="1" x14ac:dyDescent="0.3">
      <c r="D651" s="9"/>
      <c r="E651" s="12"/>
      <c r="F651" s="9"/>
      <c r="G651" s="12"/>
      <c r="H651" s="9"/>
      <c r="I651" s="12"/>
      <c r="J651" s="9"/>
      <c r="K651" s="12"/>
      <c r="L651" s="9"/>
      <c r="M651" s="12"/>
      <c r="N651" s="9"/>
      <c r="O651" s="12"/>
      <c r="P651" s="9"/>
      <c r="Q651" s="12"/>
      <c r="R651" s="9"/>
      <c r="S651" s="12"/>
      <c r="T651" s="9"/>
      <c r="U651" s="12"/>
      <c r="V651" s="9"/>
      <c r="W651" s="12"/>
      <c r="X651" s="9"/>
      <c r="Y651" s="12"/>
      <c r="Z651" s="9"/>
      <c r="AA651" s="9"/>
      <c r="AB651" s="1"/>
      <c r="AE651" s="13"/>
      <c r="AF651" s="13"/>
    </row>
    <row r="652" spans="4:32" ht="14.25" customHeight="1" x14ac:dyDescent="0.3">
      <c r="D652" s="9"/>
      <c r="E652" s="12"/>
      <c r="F652" s="9"/>
      <c r="G652" s="12"/>
      <c r="H652" s="9"/>
      <c r="I652" s="12"/>
      <c r="J652" s="9"/>
      <c r="K652" s="12"/>
      <c r="L652" s="9"/>
      <c r="M652" s="12"/>
      <c r="N652" s="9"/>
      <c r="O652" s="12"/>
      <c r="P652" s="9"/>
      <c r="Q652" s="12"/>
      <c r="R652" s="9"/>
      <c r="S652" s="12"/>
      <c r="T652" s="9"/>
      <c r="U652" s="12"/>
      <c r="V652" s="9"/>
      <c r="W652" s="12"/>
      <c r="X652" s="9"/>
      <c r="Y652" s="12"/>
      <c r="Z652" s="9"/>
      <c r="AA652" s="9"/>
      <c r="AB652" s="1"/>
      <c r="AE652" s="13"/>
      <c r="AF652" s="13"/>
    </row>
    <row r="653" spans="4:32" ht="14.25" customHeight="1" x14ac:dyDescent="0.3">
      <c r="D653" s="9"/>
      <c r="E653" s="12"/>
      <c r="F653" s="9"/>
      <c r="G653" s="12"/>
      <c r="H653" s="9"/>
      <c r="I653" s="12"/>
      <c r="J653" s="9"/>
      <c r="K653" s="12"/>
      <c r="L653" s="9"/>
      <c r="M653" s="12"/>
      <c r="N653" s="9"/>
      <c r="O653" s="12"/>
      <c r="P653" s="9"/>
      <c r="Q653" s="12"/>
      <c r="R653" s="9"/>
      <c r="S653" s="12"/>
      <c r="T653" s="9"/>
      <c r="U653" s="12"/>
      <c r="V653" s="9"/>
      <c r="W653" s="12"/>
      <c r="X653" s="9"/>
      <c r="Y653" s="12"/>
      <c r="Z653" s="9"/>
      <c r="AA653" s="9"/>
      <c r="AB653" s="1"/>
      <c r="AE653" s="13"/>
      <c r="AF653" s="13"/>
    </row>
    <row r="654" spans="4:32" ht="14.25" customHeight="1" x14ac:dyDescent="0.3">
      <c r="D654" s="9"/>
      <c r="E654" s="12"/>
      <c r="F654" s="9"/>
      <c r="G654" s="12"/>
      <c r="H654" s="9"/>
      <c r="I654" s="12"/>
      <c r="J654" s="9"/>
      <c r="K654" s="12"/>
      <c r="L654" s="9"/>
      <c r="M654" s="12"/>
      <c r="N654" s="9"/>
      <c r="O654" s="12"/>
      <c r="P654" s="9"/>
      <c r="Q654" s="12"/>
      <c r="R654" s="9"/>
      <c r="S654" s="12"/>
      <c r="T654" s="9"/>
      <c r="U654" s="12"/>
      <c r="V654" s="9"/>
      <c r="W654" s="12"/>
      <c r="X654" s="9"/>
      <c r="Y654" s="12"/>
      <c r="Z654" s="9"/>
      <c r="AA654" s="9"/>
      <c r="AB654" s="1"/>
      <c r="AE654" s="13"/>
      <c r="AF654" s="13"/>
    </row>
    <row r="655" spans="4:32" ht="14.25" customHeight="1" x14ac:dyDescent="0.3">
      <c r="D655" s="9"/>
      <c r="E655" s="12"/>
      <c r="F655" s="9"/>
      <c r="G655" s="12"/>
      <c r="H655" s="9"/>
      <c r="I655" s="12"/>
      <c r="J655" s="9"/>
      <c r="K655" s="12"/>
      <c r="L655" s="9"/>
      <c r="M655" s="12"/>
      <c r="N655" s="9"/>
      <c r="O655" s="12"/>
      <c r="P655" s="9"/>
      <c r="Q655" s="12"/>
      <c r="R655" s="9"/>
      <c r="S655" s="12"/>
      <c r="T655" s="9"/>
      <c r="U655" s="12"/>
      <c r="V655" s="9"/>
      <c r="W655" s="12"/>
      <c r="X655" s="9"/>
      <c r="Y655" s="12"/>
      <c r="Z655" s="9"/>
      <c r="AA655" s="9"/>
      <c r="AB655" s="1"/>
      <c r="AE655" s="13"/>
      <c r="AF655" s="13"/>
    </row>
    <row r="656" spans="4:32" ht="14.25" customHeight="1" x14ac:dyDescent="0.3">
      <c r="D656" s="9"/>
      <c r="E656" s="12"/>
      <c r="F656" s="9"/>
      <c r="G656" s="12"/>
      <c r="H656" s="9"/>
      <c r="I656" s="12"/>
      <c r="J656" s="9"/>
      <c r="K656" s="12"/>
      <c r="L656" s="9"/>
      <c r="M656" s="12"/>
      <c r="N656" s="9"/>
      <c r="O656" s="12"/>
      <c r="P656" s="9"/>
      <c r="Q656" s="12"/>
      <c r="R656" s="9"/>
      <c r="S656" s="12"/>
      <c r="T656" s="9"/>
      <c r="U656" s="12"/>
      <c r="V656" s="9"/>
      <c r="W656" s="12"/>
      <c r="X656" s="9"/>
      <c r="Y656" s="12"/>
      <c r="Z656" s="9"/>
      <c r="AA656" s="9"/>
      <c r="AB656" s="1"/>
      <c r="AE656" s="13"/>
      <c r="AF656" s="13"/>
    </row>
    <row r="657" spans="4:32" ht="14.25" customHeight="1" x14ac:dyDescent="0.3">
      <c r="D657" s="9"/>
      <c r="E657" s="12"/>
      <c r="F657" s="9"/>
      <c r="G657" s="12"/>
      <c r="H657" s="9"/>
      <c r="I657" s="12"/>
      <c r="J657" s="9"/>
      <c r="K657" s="12"/>
      <c r="L657" s="9"/>
      <c r="M657" s="12"/>
      <c r="N657" s="9"/>
      <c r="O657" s="12"/>
      <c r="P657" s="9"/>
      <c r="Q657" s="12"/>
      <c r="R657" s="9"/>
      <c r="S657" s="12"/>
      <c r="T657" s="9"/>
      <c r="U657" s="12"/>
      <c r="V657" s="9"/>
      <c r="W657" s="12"/>
      <c r="X657" s="9"/>
      <c r="Y657" s="12"/>
      <c r="Z657" s="9"/>
      <c r="AA657" s="9"/>
      <c r="AB657" s="1"/>
      <c r="AE657" s="13"/>
      <c r="AF657" s="13"/>
    </row>
    <row r="658" spans="4:32" ht="14.25" customHeight="1" x14ac:dyDescent="0.3">
      <c r="D658" s="9"/>
      <c r="E658" s="12"/>
      <c r="F658" s="9"/>
      <c r="G658" s="12"/>
      <c r="H658" s="9"/>
      <c r="I658" s="12"/>
      <c r="J658" s="9"/>
      <c r="K658" s="12"/>
      <c r="L658" s="9"/>
      <c r="M658" s="12"/>
      <c r="N658" s="9"/>
      <c r="O658" s="12"/>
      <c r="P658" s="9"/>
      <c r="Q658" s="12"/>
      <c r="R658" s="9"/>
      <c r="S658" s="12"/>
      <c r="T658" s="9"/>
      <c r="U658" s="12"/>
      <c r="V658" s="9"/>
      <c r="W658" s="12"/>
      <c r="X658" s="9"/>
      <c r="Y658" s="12"/>
      <c r="Z658" s="9"/>
      <c r="AA658" s="9"/>
      <c r="AB658" s="1"/>
      <c r="AE658" s="13"/>
      <c r="AF658" s="13"/>
    </row>
    <row r="659" spans="4:32" ht="14.25" customHeight="1" x14ac:dyDescent="0.3">
      <c r="D659" s="9"/>
      <c r="E659" s="12"/>
      <c r="F659" s="9"/>
      <c r="G659" s="12"/>
      <c r="H659" s="9"/>
      <c r="I659" s="12"/>
      <c r="J659" s="9"/>
      <c r="K659" s="12"/>
      <c r="L659" s="9"/>
      <c r="M659" s="12"/>
      <c r="N659" s="9"/>
      <c r="O659" s="12"/>
      <c r="P659" s="9"/>
      <c r="Q659" s="12"/>
      <c r="R659" s="9"/>
      <c r="S659" s="12"/>
      <c r="T659" s="9"/>
      <c r="U659" s="12"/>
      <c r="V659" s="9"/>
      <c r="W659" s="12"/>
      <c r="X659" s="9"/>
      <c r="Y659" s="12"/>
      <c r="Z659" s="9"/>
      <c r="AA659" s="9"/>
      <c r="AB659" s="1"/>
      <c r="AE659" s="13"/>
      <c r="AF659" s="13"/>
    </row>
    <row r="660" spans="4:32" ht="14.25" customHeight="1" x14ac:dyDescent="0.3">
      <c r="D660" s="9"/>
      <c r="E660" s="12"/>
      <c r="F660" s="9"/>
      <c r="G660" s="12"/>
      <c r="H660" s="9"/>
      <c r="I660" s="12"/>
      <c r="J660" s="9"/>
      <c r="K660" s="12"/>
      <c r="L660" s="9"/>
      <c r="M660" s="12"/>
      <c r="N660" s="9"/>
      <c r="O660" s="12"/>
      <c r="P660" s="9"/>
      <c r="Q660" s="12"/>
      <c r="R660" s="9"/>
      <c r="S660" s="12"/>
      <c r="T660" s="9"/>
      <c r="U660" s="12"/>
      <c r="V660" s="9"/>
      <c r="W660" s="12"/>
      <c r="X660" s="9"/>
      <c r="Y660" s="12"/>
      <c r="Z660" s="9"/>
      <c r="AA660" s="9"/>
      <c r="AB660" s="1"/>
      <c r="AE660" s="13"/>
      <c r="AF660" s="13"/>
    </row>
    <row r="661" spans="4:32" ht="14.25" customHeight="1" x14ac:dyDescent="0.3">
      <c r="D661" s="9"/>
      <c r="E661" s="12"/>
      <c r="F661" s="9"/>
      <c r="G661" s="12"/>
      <c r="H661" s="9"/>
      <c r="I661" s="12"/>
      <c r="J661" s="9"/>
      <c r="K661" s="12"/>
      <c r="L661" s="9"/>
      <c r="M661" s="12"/>
      <c r="N661" s="9"/>
      <c r="O661" s="12"/>
      <c r="P661" s="9"/>
      <c r="Q661" s="12"/>
      <c r="R661" s="9"/>
      <c r="S661" s="12"/>
      <c r="T661" s="9"/>
      <c r="U661" s="12"/>
      <c r="V661" s="9"/>
      <c r="W661" s="12"/>
      <c r="X661" s="9"/>
      <c r="Y661" s="12"/>
      <c r="Z661" s="9"/>
      <c r="AA661" s="9"/>
      <c r="AB661" s="1"/>
      <c r="AE661" s="13"/>
      <c r="AF661" s="13"/>
    </row>
    <row r="662" spans="4:32" ht="14.25" customHeight="1" x14ac:dyDescent="0.3">
      <c r="D662" s="9"/>
      <c r="E662" s="12"/>
      <c r="F662" s="9"/>
      <c r="G662" s="12"/>
      <c r="H662" s="9"/>
      <c r="I662" s="12"/>
      <c r="J662" s="9"/>
      <c r="K662" s="12"/>
      <c r="L662" s="9"/>
      <c r="M662" s="12"/>
      <c r="N662" s="9"/>
      <c r="O662" s="12"/>
      <c r="P662" s="9"/>
      <c r="Q662" s="12"/>
      <c r="R662" s="9"/>
      <c r="S662" s="12"/>
      <c r="T662" s="9"/>
      <c r="U662" s="12"/>
      <c r="V662" s="9"/>
      <c r="W662" s="12"/>
      <c r="X662" s="9"/>
      <c r="Y662" s="12"/>
      <c r="Z662" s="9"/>
      <c r="AA662" s="9"/>
      <c r="AB662" s="1"/>
      <c r="AE662" s="13"/>
      <c r="AF662" s="13"/>
    </row>
    <row r="663" spans="4:32" ht="14.25" customHeight="1" x14ac:dyDescent="0.3">
      <c r="D663" s="9"/>
      <c r="E663" s="12"/>
      <c r="F663" s="9"/>
      <c r="G663" s="12"/>
      <c r="H663" s="9"/>
      <c r="I663" s="12"/>
      <c r="J663" s="9"/>
      <c r="K663" s="12"/>
      <c r="L663" s="9"/>
      <c r="M663" s="12"/>
      <c r="N663" s="9"/>
      <c r="O663" s="12"/>
      <c r="P663" s="9"/>
      <c r="Q663" s="12"/>
      <c r="R663" s="9"/>
      <c r="S663" s="12"/>
      <c r="T663" s="9"/>
      <c r="U663" s="12"/>
      <c r="V663" s="9"/>
      <c r="W663" s="12"/>
      <c r="X663" s="9"/>
      <c r="Y663" s="12"/>
      <c r="Z663" s="9"/>
      <c r="AA663" s="9"/>
      <c r="AB663" s="1"/>
      <c r="AE663" s="13"/>
      <c r="AF663" s="13"/>
    </row>
    <row r="664" spans="4:32" ht="14.25" customHeight="1" x14ac:dyDescent="0.3">
      <c r="D664" s="9"/>
      <c r="E664" s="12"/>
      <c r="F664" s="9"/>
      <c r="G664" s="12"/>
      <c r="H664" s="9"/>
      <c r="I664" s="12"/>
      <c r="J664" s="9"/>
      <c r="K664" s="12"/>
      <c r="L664" s="9"/>
      <c r="M664" s="12"/>
      <c r="N664" s="9"/>
      <c r="O664" s="12"/>
      <c r="P664" s="9"/>
      <c r="Q664" s="12"/>
      <c r="R664" s="9"/>
      <c r="S664" s="12"/>
      <c r="T664" s="9"/>
      <c r="U664" s="12"/>
      <c r="V664" s="9"/>
      <c r="W664" s="12"/>
      <c r="X664" s="9"/>
      <c r="Y664" s="12"/>
      <c r="Z664" s="9"/>
      <c r="AA664" s="9"/>
      <c r="AB664" s="1"/>
      <c r="AE664" s="13"/>
      <c r="AF664" s="13"/>
    </row>
    <row r="665" spans="4:32" ht="14.25" customHeight="1" x14ac:dyDescent="0.3">
      <c r="D665" s="9"/>
      <c r="E665" s="12"/>
      <c r="F665" s="9"/>
      <c r="G665" s="12"/>
      <c r="H665" s="9"/>
      <c r="I665" s="12"/>
      <c r="J665" s="9"/>
      <c r="K665" s="12"/>
      <c r="L665" s="9"/>
      <c r="M665" s="12"/>
      <c r="N665" s="9"/>
      <c r="O665" s="12"/>
      <c r="P665" s="9"/>
      <c r="Q665" s="12"/>
      <c r="R665" s="9"/>
      <c r="S665" s="12"/>
      <c r="T665" s="9"/>
      <c r="U665" s="12"/>
      <c r="V665" s="9"/>
      <c r="W665" s="12"/>
      <c r="X665" s="9"/>
      <c r="Y665" s="12"/>
      <c r="Z665" s="9"/>
      <c r="AA665" s="9"/>
      <c r="AB665" s="1"/>
      <c r="AE665" s="13"/>
      <c r="AF665" s="13"/>
    </row>
    <row r="666" spans="4:32" ht="14.25" customHeight="1" x14ac:dyDescent="0.3">
      <c r="D666" s="9"/>
      <c r="E666" s="12"/>
      <c r="F666" s="9"/>
      <c r="G666" s="12"/>
      <c r="H666" s="9"/>
      <c r="I666" s="12"/>
      <c r="J666" s="9"/>
      <c r="K666" s="12"/>
      <c r="L666" s="9"/>
      <c r="M666" s="12"/>
      <c r="N666" s="9"/>
      <c r="O666" s="12"/>
      <c r="P666" s="9"/>
      <c r="Q666" s="12"/>
      <c r="R666" s="9"/>
      <c r="S666" s="12"/>
      <c r="T666" s="9"/>
      <c r="U666" s="12"/>
      <c r="V666" s="9"/>
      <c r="W666" s="12"/>
      <c r="X666" s="9"/>
      <c r="Y666" s="12"/>
      <c r="Z666" s="9"/>
      <c r="AA666" s="9"/>
      <c r="AB666" s="1"/>
      <c r="AE666" s="13"/>
      <c r="AF666" s="13"/>
    </row>
    <row r="667" spans="4:32" ht="14.25" customHeight="1" x14ac:dyDescent="0.3">
      <c r="D667" s="9"/>
      <c r="E667" s="12"/>
      <c r="F667" s="9"/>
      <c r="G667" s="12"/>
      <c r="H667" s="9"/>
      <c r="I667" s="12"/>
      <c r="J667" s="9"/>
      <c r="K667" s="12"/>
      <c r="L667" s="9"/>
      <c r="M667" s="12"/>
      <c r="N667" s="9"/>
      <c r="O667" s="12"/>
      <c r="P667" s="9"/>
      <c r="Q667" s="12"/>
      <c r="R667" s="9"/>
      <c r="S667" s="12"/>
      <c r="T667" s="9"/>
      <c r="U667" s="12"/>
      <c r="V667" s="9"/>
      <c r="W667" s="12"/>
      <c r="X667" s="9"/>
      <c r="Y667" s="12"/>
      <c r="Z667" s="9"/>
      <c r="AA667" s="9"/>
      <c r="AB667" s="1"/>
      <c r="AE667" s="13"/>
      <c r="AF667" s="13"/>
    </row>
    <row r="668" spans="4:32" ht="14.25" customHeight="1" x14ac:dyDescent="0.3">
      <c r="D668" s="9"/>
      <c r="E668" s="12"/>
      <c r="F668" s="9"/>
      <c r="G668" s="12"/>
      <c r="H668" s="9"/>
      <c r="I668" s="12"/>
      <c r="J668" s="9"/>
      <c r="K668" s="12"/>
      <c r="L668" s="9"/>
      <c r="M668" s="12"/>
      <c r="N668" s="9"/>
      <c r="O668" s="12"/>
      <c r="P668" s="9"/>
      <c r="Q668" s="12"/>
      <c r="R668" s="9"/>
      <c r="S668" s="12"/>
      <c r="T668" s="9"/>
      <c r="U668" s="12"/>
      <c r="V668" s="9"/>
      <c r="W668" s="12"/>
      <c r="X668" s="9"/>
      <c r="Y668" s="12"/>
      <c r="Z668" s="9"/>
      <c r="AA668" s="9"/>
      <c r="AB668" s="1"/>
      <c r="AE668" s="13"/>
      <c r="AF668" s="13"/>
    </row>
    <row r="669" spans="4:32" ht="14.25" customHeight="1" x14ac:dyDescent="0.3">
      <c r="D669" s="9"/>
      <c r="E669" s="12"/>
      <c r="F669" s="9"/>
      <c r="G669" s="12"/>
      <c r="H669" s="9"/>
      <c r="I669" s="12"/>
      <c r="J669" s="9"/>
      <c r="K669" s="12"/>
      <c r="L669" s="9"/>
      <c r="M669" s="12"/>
      <c r="N669" s="9"/>
      <c r="O669" s="12"/>
      <c r="P669" s="9"/>
      <c r="Q669" s="12"/>
      <c r="R669" s="9"/>
      <c r="S669" s="12"/>
      <c r="T669" s="9"/>
      <c r="U669" s="12"/>
      <c r="V669" s="9"/>
      <c r="W669" s="12"/>
      <c r="X669" s="9"/>
      <c r="Y669" s="12"/>
      <c r="Z669" s="9"/>
      <c r="AA669" s="9"/>
      <c r="AB669" s="1"/>
      <c r="AE669" s="13"/>
      <c r="AF669" s="13"/>
    </row>
    <row r="670" spans="4:32" ht="14.25" customHeight="1" x14ac:dyDescent="0.3">
      <c r="D670" s="9"/>
      <c r="E670" s="12"/>
      <c r="F670" s="9"/>
      <c r="G670" s="12"/>
      <c r="H670" s="9"/>
      <c r="I670" s="12"/>
      <c r="J670" s="9"/>
      <c r="K670" s="12"/>
      <c r="L670" s="9"/>
      <c r="M670" s="12"/>
      <c r="N670" s="9"/>
      <c r="O670" s="12"/>
      <c r="P670" s="9"/>
      <c r="Q670" s="12"/>
      <c r="R670" s="9"/>
      <c r="S670" s="12"/>
      <c r="T670" s="9"/>
      <c r="U670" s="12"/>
      <c r="V670" s="9"/>
      <c r="W670" s="12"/>
      <c r="X670" s="9"/>
      <c r="Y670" s="12"/>
      <c r="Z670" s="9"/>
      <c r="AA670" s="9"/>
      <c r="AB670" s="1"/>
      <c r="AE670" s="13"/>
      <c r="AF670" s="13"/>
    </row>
    <row r="671" spans="4:32" ht="14.25" customHeight="1" x14ac:dyDescent="0.3">
      <c r="D671" s="9"/>
      <c r="E671" s="12"/>
      <c r="F671" s="9"/>
      <c r="G671" s="12"/>
      <c r="H671" s="9"/>
      <c r="I671" s="12"/>
      <c r="J671" s="9"/>
      <c r="K671" s="12"/>
      <c r="L671" s="9"/>
      <c r="M671" s="12"/>
      <c r="N671" s="9"/>
      <c r="O671" s="12"/>
      <c r="P671" s="9"/>
      <c r="Q671" s="12"/>
      <c r="R671" s="9"/>
      <c r="S671" s="12"/>
      <c r="T671" s="9"/>
      <c r="U671" s="12"/>
      <c r="V671" s="9"/>
      <c r="W671" s="12"/>
      <c r="X671" s="9"/>
      <c r="Y671" s="12"/>
      <c r="Z671" s="9"/>
      <c r="AA671" s="9"/>
      <c r="AB671" s="1"/>
      <c r="AE671" s="13"/>
      <c r="AF671" s="13"/>
    </row>
    <row r="672" spans="4:32" ht="14.25" customHeight="1" x14ac:dyDescent="0.3">
      <c r="D672" s="9"/>
      <c r="E672" s="12"/>
      <c r="F672" s="9"/>
      <c r="G672" s="12"/>
      <c r="H672" s="9"/>
      <c r="I672" s="12"/>
      <c r="J672" s="9"/>
      <c r="K672" s="12"/>
      <c r="L672" s="9"/>
      <c r="M672" s="12"/>
      <c r="N672" s="9"/>
      <c r="O672" s="12"/>
      <c r="P672" s="9"/>
      <c r="Q672" s="12"/>
      <c r="R672" s="9"/>
      <c r="S672" s="12"/>
      <c r="T672" s="9"/>
      <c r="U672" s="12"/>
      <c r="V672" s="9"/>
      <c r="W672" s="12"/>
      <c r="X672" s="9"/>
      <c r="Y672" s="12"/>
      <c r="Z672" s="9"/>
      <c r="AA672" s="9"/>
      <c r="AB672" s="1"/>
      <c r="AE672" s="13"/>
      <c r="AF672" s="13"/>
    </row>
    <row r="673" spans="4:32" ht="14.25" customHeight="1" x14ac:dyDescent="0.3">
      <c r="D673" s="9"/>
      <c r="E673" s="12"/>
      <c r="F673" s="9"/>
      <c r="G673" s="12"/>
      <c r="H673" s="9"/>
      <c r="I673" s="12"/>
      <c r="J673" s="9"/>
      <c r="K673" s="12"/>
      <c r="L673" s="9"/>
      <c r="M673" s="12"/>
      <c r="N673" s="9"/>
      <c r="O673" s="12"/>
      <c r="P673" s="9"/>
      <c r="Q673" s="12"/>
      <c r="R673" s="9"/>
      <c r="S673" s="12"/>
      <c r="T673" s="9"/>
      <c r="U673" s="12"/>
      <c r="V673" s="9"/>
      <c r="W673" s="12"/>
      <c r="X673" s="9"/>
      <c r="Y673" s="12"/>
      <c r="Z673" s="9"/>
      <c r="AA673" s="9"/>
      <c r="AB673" s="1"/>
      <c r="AE673" s="13"/>
      <c r="AF673" s="13"/>
    </row>
    <row r="674" spans="4:32" ht="14.25" customHeight="1" x14ac:dyDescent="0.3">
      <c r="D674" s="9"/>
      <c r="E674" s="12"/>
      <c r="F674" s="9"/>
      <c r="G674" s="12"/>
      <c r="H674" s="9"/>
      <c r="I674" s="12"/>
      <c r="J674" s="9"/>
      <c r="K674" s="12"/>
      <c r="L674" s="9"/>
      <c r="M674" s="12"/>
      <c r="N674" s="9"/>
      <c r="O674" s="12"/>
      <c r="P674" s="9"/>
      <c r="Q674" s="12"/>
      <c r="R674" s="9"/>
      <c r="S674" s="12"/>
      <c r="T674" s="9"/>
      <c r="U674" s="12"/>
      <c r="V674" s="9"/>
      <c r="W674" s="12"/>
      <c r="X674" s="9"/>
      <c r="Y674" s="12"/>
      <c r="Z674" s="9"/>
      <c r="AA674" s="9"/>
      <c r="AB674" s="1"/>
      <c r="AE674" s="13"/>
      <c r="AF674" s="13"/>
    </row>
    <row r="675" spans="4:32" ht="14.25" customHeight="1" x14ac:dyDescent="0.3">
      <c r="D675" s="9"/>
      <c r="E675" s="12"/>
      <c r="F675" s="9"/>
      <c r="G675" s="12"/>
      <c r="H675" s="9"/>
      <c r="I675" s="12"/>
      <c r="J675" s="9"/>
      <c r="K675" s="12"/>
      <c r="L675" s="9"/>
      <c r="M675" s="12"/>
      <c r="N675" s="9"/>
      <c r="O675" s="12"/>
      <c r="P675" s="9"/>
      <c r="Q675" s="12"/>
      <c r="R675" s="9"/>
      <c r="S675" s="12"/>
      <c r="T675" s="9"/>
      <c r="U675" s="12"/>
      <c r="V675" s="9"/>
      <c r="W675" s="12"/>
      <c r="X675" s="9"/>
      <c r="Y675" s="12"/>
      <c r="Z675" s="9"/>
      <c r="AA675" s="9"/>
      <c r="AB675" s="1"/>
      <c r="AE675" s="13"/>
      <c r="AF675" s="13"/>
    </row>
    <row r="676" spans="4:32" ht="14.25" customHeight="1" x14ac:dyDescent="0.3">
      <c r="D676" s="9"/>
      <c r="E676" s="12"/>
      <c r="F676" s="9"/>
      <c r="G676" s="12"/>
      <c r="H676" s="9"/>
      <c r="I676" s="12"/>
      <c r="J676" s="9"/>
      <c r="K676" s="12"/>
      <c r="L676" s="9"/>
      <c r="M676" s="12"/>
      <c r="N676" s="9"/>
      <c r="O676" s="12"/>
      <c r="P676" s="9"/>
      <c r="Q676" s="12"/>
      <c r="R676" s="9"/>
      <c r="S676" s="12"/>
      <c r="T676" s="9"/>
      <c r="U676" s="12"/>
      <c r="V676" s="9"/>
      <c r="W676" s="12"/>
      <c r="X676" s="9"/>
      <c r="Y676" s="12"/>
      <c r="Z676" s="9"/>
      <c r="AA676" s="9"/>
      <c r="AB676" s="1"/>
      <c r="AE676" s="13"/>
      <c r="AF676" s="13"/>
    </row>
    <row r="677" spans="4:32" ht="14.25" customHeight="1" x14ac:dyDescent="0.3">
      <c r="D677" s="9"/>
      <c r="E677" s="12"/>
      <c r="F677" s="9"/>
      <c r="G677" s="12"/>
      <c r="H677" s="9"/>
      <c r="I677" s="12"/>
      <c r="J677" s="9"/>
      <c r="K677" s="12"/>
      <c r="L677" s="9"/>
      <c r="M677" s="12"/>
      <c r="N677" s="9"/>
      <c r="O677" s="12"/>
      <c r="P677" s="9"/>
      <c r="Q677" s="12"/>
      <c r="R677" s="9"/>
      <c r="S677" s="12"/>
      <c r="T677" s="9"/>
      <c r="U677" s="12"/>
      <c r="V677" s="9"/>
      <c r="W677" s="12"/>
      <c r="X677" s="9"/>
      <c r="Y677" s="12"/>
      <c r="Z677" s="9"/>
      <c r="AA677" s="9"/>
      <c r="AB677" s="1"/>
      <c r="AE677" s="13"/>
      <c r="AF677" s="13"/>
    </row>
    <row r="678" spans="4:32" ht="14.25" customHeight="1" x14ac:dyDescent="0.3">
      <c r="D678" s="9"/>
      <c r="E678" s="12"/>
      <c r="F678" s="9"/>
      <c r="G678" s="12"/>
      <c r="H678" s="9"/>
      <c r="I678" s="12"/>
      <c r="J678" s="9"/>
      <c r="K678" s="12"/>
      <c r="L678" s="9"/>
      <c r="M678" s="12"/>
      <c r="N678" s="9"/>
      <c r="O678" s="12"/>
      <c r="P678" s="9"/>
      <c r="Q678" s="12"/>
      <c r="R678" s="9"/>
      <c r="S678" s="12"/>
      <c r="T678" s="9"/>
      <c r="U678" s="12"/>
      <c r="V678" s="9"/>
      <c r="W678" s="12"/>
      <c r="X678" s="9"/>
      <c r="Y678" s="12"/>
      <c r="Z678" s="9"/>
      <c r="AA678" s="9"/>
      <c r="AB678" s="1"/>
      <c r="AE678" s="13"/>
      <c r="AF678" s="13"/>
    </row>
    <row r="679" spans="4:32" ht="14.25" customHeight="1" x14ac:dyDescent="0.3">
      <c r="D679" s="9"/>
      <c r="E679" s="12"/>
      <c r="F679" s="9"/>
      <c r="G679" s="12"/>
      <c r="H679" s="9"/>
      <c r="I679" s="12"/>
      <c r="J679" s="9"/>
      <c r="K679" s="12"/>
      <c r="L679" s="9"/>
      <c r="M679" s="12"/>
      <c r="N679" s="9"/>
      <c r="O679" s="12"/>
      <c r="P679" s="9"/>
      <c r="Q679" s="12"/>
      <c r="R679" s="9"/>
      <c r="S679" s="12"/>
      <c r="T679" s="9"/>
      <c r="U679" s="12"/>
      <c r="V679" s="9"/>
      <c r="W679" s="12"/>
      <c r="X679" s="9"/>
      <c r="Y679" s="12"/>
      <c r="Z679" s="9"/>
      <c r="AA679" s="9"/>
      <c r="AB679" s="1"/>
      <c r="AE679" s="13"/>
      <c r="AF679" s="13"/>
    </row>
    <row r="680" spans="4:32" ht="14.25" customHeight="1" x14ac:dyDescent="0.3">
      <c r="D680" s="9"/>
      <c r="E680" s="12"/>
      <c r="F680" s="9"/>
      <c r="G680" s="12"/>
      <c r="H680" s="9"/>
      <c r="I680" s="12"/>
      <c r="J680" s="9"/>
      <c r="K680" s="12"/>
      <c r="L680" s="9"/>
      <c r="M680" s="12"/>
      <c r="N680" s="9"/>
      <c r="O680" s="12"/>
      <c r="P680" s="9"/>
      <c r="Q680" s="12"/>
      <c r="R680" s="9"/>
      <c r="S680" s="12"/>
      <c r="T680" s="9"/>
      <c r="U680" s="12"/>
      <c r="V680" s="9"/>
      <c r="W680" s="12"/>
      <c r="X680" s="9"/>
      <c r="Y680" s="12"/>
      <c r="Z680" s="9"/>
      <c r="AA680" s="9"/>
      <c r="AB680" s="1"/>
      <c r="AE680" s="13"/>
      <c r="AF680" s="13"/>
    </row>
    <row r="681" spans="4:32" ht="14.25" customHeight="1" x14ac:dyDescent="0.3">
      <c r="D681" s="9"/>
      <c r="E681" s="12"/>
      <c r="F681" s="9"/>
      <c r="G681" s="12"/>
      <c r="H681" s="9"/>
      <c r="I681" s="12"/>
      <c r="J681" s="9"/>
      <c r="K681" s="12"/>
      <c r="L681" s="9"/>
      <c r="M681" s="12"/>
      <c r="N681" s="9"/>
      <c r="O681" s="12"/>
      <c r="P681" s="9"/>
      <c r="Q681" s="12"/>
      <c r="R681" s="9"/>
      <c r="S681" s="12"/>
      <c r="T681" s="9"/>
      <c r="U681" s="12"/>
      <c r="V681" s="9"/>
      <c r="W681" s="12"/>
      <c r="X681" s="9"/>
      <c r="Y681" s="12"/>
      <c r="Z681" s="9"/>
      <c r="AA681" s="9"/>
      <c r="AB681" s="1"/>
      <c r="AE681" s="13"/>
      <c r="AF681" s="13"/>
    </row>
    <row r="682" spans="4:32" ht="14.25" customHeight="1" x14ac:dyDescent="0.3">
      <c r="D682" s="9"/>
      <c r="E682" s="12"/>
      <c r="F682" s="9"/>
      <c r="G682" s="12"/>
      <c r="H682" s="9"/>
      <c r="I682" s="12"/>
      <c r="J682" s="9"/>
      <c r="K682" s="12"/>
      <c r="L682" s="9"/>
      <c r="M682" s="12"/>
      <c r="N682" s="9"/>
      <c r="O682" s="12"/>
      <c r="P682" s="9"/>
      <c r="Q682" s="12"/>
      <c r="R682" s="9"/>
      <c r="S682" s="12"/>
      <c r="T682" s="9"/>
      <c r="U682" s="12"/>
      <c r="V682" s="9"/>
      <c r="W682" s="12"/>
      <c r="X682" s="9"/>
      <c r="Y682" s="12"/>
      <c r="Z682" s="9"/>
      <c r="AA682" s="9"/>
      <c r="AB682" s="1"/>
      <c r="AE682" s="13"/>
      <c r="AF682" s="13"/>
    </row>
    <row r="683" spans="4:32" ht="14.25" customHeight="1" x14ac:dyDescent="0.3">
      <c r="D683" s="9"/>
      <c r="E683" s="12"/>
      <c r="F683" s="9"/>
      <c r="G683" s="12"/>
      <c r="H683" s="9"/>
      <c r="I683" s="12"/>
      <c r="J683" s="9"/>
      <c r="K683" s="12"/>
      <c r="L683" s="9"/>
      <c r="M683" s="12"/>
      <c r="N683" s="9"/>
      <c r="O683" s="12"/>
      <c r="P683" s="9"/>
      <c r="Q683" s="12"/>
      <c r="R683" s="9"/>
      <c r="S683" s="12"/>
      <c r="T683" s="9"/>
      <c r="U683" s="12"/>
      <c r="V683" s="9"/>
      <c r="W683" s="12"/>
      <c r="X683" s="9"/>
      <c r="Y683" s="12"/>
      <c r="Z683" s="9"/>
      <c r="AA683" s="9"/>
      <c r="AB683" s="1"/>
      <c r="AE683" s="13"/>
      <c r="AF683" s="13"/>
    </row>
    <row r="684" spans="4:32" ht="14.25" customHeight="1" x14ac:dyDescent="0.3">
      <c r="D684" s="9"/>
      <c r="E684" s="12"/>
      <c r="F684" s="9"/>
      <c r="G684" s="12"/>
      <c r="H684" s="9"/>
      <c r="I684" s="12"/>
      <c r="J684" s="9"/>
      <c r="K684" s="12"/>
      <c r="L684" s="9"/>
      <c r="M684" s="12"/>
      <c r="N684" s="9"/>
      <c r="O684" s="12"/>
      <c r="P684" s="9"/>
      <c r="Q684" s="12"/>
      <c r="R684" s="9"/>
      <c r="S684" s="12"/>
      <c r="T684" s="9"/>
      <c r="U684" s="12"/>
      <c r="V684" s="9"/>
      <c r="W684" s="12"/>
      <c r="X684" s="9"/>
      <c r="Y684" s="12"/>
      <c r="Z684" s="9"/>
      <c r="AA684" s="9"/>
      <c r="AB684" s="1"/>
      <c r="AE684" s="13"/>
      <c r="AF684" s="13"/>
    </row>
    <row r="685" spans="4:32" ht="14.25" customHeight="1" x14ac:dyDescent="0.3">
      <c r="D685" s="9"/>
      <c r="E685" s="12"/>
      <c r="F685" s="9"/>
      <c r="G685" s="12"/>
      <c r="H685" s="9"/>
      <c r="I685" s="12"/>
      <c r="J685" s="9"/>
      <c r="K685" s="12"/>
      <c r="L685" s="9"/>
      <c r="M685" s="12"/>
      <c r="N685" s="9"/>
      <c r="O685" s="12"/>
      <c r="P685" s="9"/>
      <c r="Q685" s="12"/>
      <c r="R685" s="9"/>
      <c r="S685" s="12"/>
      <c r="T685" s="9"/>
      <c r="U685" s="12"/>
      <c r="V685" s="9"/>
      <c r="W685" s="12"/>
      <c r="X685" s="9"/>
      <c r="Y685" s="12"/>
      <c r="Z685" s="9"/>
      <c r="AA685" s="9"/>
      <c r="AB685" s="1"/>
      <c r="AE685" s="13"/>
      <c r="AF685" s="13"/>
    </row>
    <row r="686" spans="4:32" ht="14.25" customHeight="1" x14ac:dyDescent="0.3">
      <c r="D686" s="9"/>
      <c r="E686" s="12"/>
      <c r="F686" s="9"/>
      <c r="G686" s="12"/>
      <c r="H686" s="9"/>
      <c r="I686" s="12"/>
      <c r="J686" s="9"/>
      <c r="K686" s="12"/>
      <c r="L686" s="9"/>
      <c r="M686" s="12"/>
      <c r="N686" s="9"/>
      <c r="O686" s="12"/>
      <c r="P686" s="9"/>
      <c r="Q686" s="12"/>
      <c r="R686" s="9"/>
      <c r="S686" s="12"/>
      <c r="T686" s="9"/>
      <c r="U686" s="12"/>
      <c r="V686" s="9"/>
      <c r="W686" s="12"/>
      <c r="X686" s="9"/>
      <c r="Y686" s="12"/>
      <c r="Z686" s="9"/>
      <c r="AA686" s="9"/>
      <c r="AB686" s="1"/>
      <c r="AE686" s="13"/>
      <c r="AF686" s="13"/>
    </row>
    <row r="687" spans="4:32" ht="14.25" customHeight="1" x14ac:dyDescent="0.3">
      <c r="D687" s="9"/>
      <c r="E687" s="12"/>
      <c r="F687" s="9"/>
      <c r="G687" s="12"/>
      <c r="H687" s="9"/>
      <c r="I687" s="12"/>
      <c r="J687" s="9"/>
      <c r="K687" s="12"/>
      <c r="L687" s="9"/>
      <c r="M687" s="12"/>
      <c r="N687" s="9"/>
      <c r="O687" s="12"/>
      <c r="P687" s="9"/>
      <c r="Q687" s="12"/>
      <c r="R687" s="9"/>
      <c r="S687" s="12"/>
      <c r="T687" s="9"/>
      <c r="U687" s="12"/>
      <c r="V687" s="9"/>
      <c r="W687" s="12"/>
      <c r="X687" s="9"/>
      <c r="Y687" s="12"/>
      <c r="Z687" s="9"/>
      <c r="AA687" s="9"/>
      <c r="AB687" s="1"/>
      <c r="AE687" s="13"/>
      <c r="AF687" s="13"/>
    </row>
    <row r="688" spans="4:32" ht="14.25" customHeight="1" x14ac:dyDescent="0.3">
      <c r="D688" s="9"/>
      <c r="E688" s="12"/>
      <c r="F688" s="9"/>
      <c r="G688" s="12"/>
      <c r="H688" s="9"/>
      <c r="I688" s="12"/>
      <c r="J688" s="9"/>
      <c r="K688" s="12"/>
      <c r="L688" s="9"/>
      <c r="M688" s="12"/>
      <c r="N688" s="9"/>
      <c r="O688" s="12"/>
      <c r="P688" s="9"/>
      <c r="Q688" s="12"/>
      <c r="R688" s="9"/>
      <c r="S688" s="12"/>
      <c r="T688" s="9"/>
      <c r="U688" s="12"/>
      <c r="V688" s="9"/>
      <c r="W688" s="12"/>
      <c r="X688" s="9"/>
      <c r="Y688" s="12"/>
      <c r="Z688" s="9"/>
      <c r="AA688" s="9"/>
      <c r="AB688" s="1"/>
      <c r="AE688" s="13"/>
      <c r="AF688" s="13"/>
    </row>
    <row r="689" spans="4:32" ht="14.25" customHeight="1" x14ac:dyDescent="0.3">
      <c r="D689" s="9"/>
      <c r="E689" s="12"/>
      <c r="F689" s="9"/>
      <c r="G689" s="12"/>
      <c r="H689" s="9"/>
      <c r="I689" s="12"/>
      <c r="J689" s="9"/>
      <c r="K689" s="12"/>
      <c r="L689" s="9"/>
      <c r="M689" s="12"/>
      <c r="N689" s="9"/>
      <c r="O689" s="12"/>
      <c r="P689" s="9"/>
      <c r="Q689" s="12"/>
      <c r="R689" s="9"/>
      <c r="S689" s="12"/>
      <c r="T689" s="9"/>
      <c r="U689" s="12"/>
      <c r="V689" s="9"/>
      <c r="W689" s="12"/>
      <c r="X689" s="9"/>
      <c r="Y689" s="12"/>
      <c r="Z689" s="9"/>
      <c r="AA689" s="9"/>
      <c r="AB689" s="1"/>
      <c r="AE689" s="13"/>
      <c r="AF689" s="13"/>
    </row>
    <row r="690" spans="4:32" ht="14.25" customHeight="1" x14ac:dyDescent="0.3">
      <c r="D690" s="9"/>
      <c r="E690" s="12"/>
      <c r="F690" s="9"/>
      <c r="G690" s="12"/>
      <c r="H690" s="9"/>
      <c r="I690" s="12"/>
      <c r="J690" s="9"/>
      <c r="K690" s="12"/>
      <c r="L690" s="9"/>
      <c r="M690" s="12"/>
      <c r="N690" s="9"/>
      <c r="O690" s="12"/>
      <c r="P690" s="9"/>
      <c r="Q690" s="12"/>
      <c r="R690" s="9"/>
      <c r="S690" s="12"/>
      <c r="T690" s="9"/>
      <c r="U690" s="12"/>
      <c r="V690" s="9"/>
      <c r="W690" s="12"/>
      <c r="X690" s="9"/>
      <c r="Y690" s="12"/>
      <c r="Z690" s="9"/>
      <c r="AA690" s="9"/>
      <c r="AB690" s="1"/>
      <c r="AE690" s="13"/>
      <c r="AF690" s="13"/>
    </row>
    <row r="691" spans="4:32" ht="14.25" customHeight="1" x14ac:dyDescent="0.3">
      <c r="D691" s="9"/>
      <c r="E691" s="12"/>
      <c r="F691" s="9"/>
      <c r="G691" s="12"/>
      <c r="H691" s="9"/>
      <c r="I691" s="12"/>
      <c r="J691" s="9"/>
      <c r="K691" s="12"/>
      <c r="L691" s="9"/>
      <c r="M691" s="12"/>
      <c r="N691" s="9"/>
      <c r="O691" s="12"/>
      <c r="P691" s="9"/>
      <c r="Q691" s="12"/>
      <c r="R691" s="9"/>
      <c r="S691" s="12"/>
      <c r="T691" s="9"/>
      <c r="U691" s="12"/>
      <c r="V691" s="9"/>
      <c r="W691" s="12"/>
      <c r="X691" s="9"/>
      <c r="Y691" s="12"/>
      <c r="Z691" s="9"/>
      <c r="AA691" s="9"/>
      <c r="AB691" s="1"/>
      <c r="AE691" s="13"/>
      <c r="AF691" s="13"/>
    </row>
    <row r="692" spans="4:32" ht="14.25" customHeight="1" x14ac:dyDescent="0.3">
      <c r="D692" s="9"/>
      <c r="E692" s="12"/>
      <c r="F692" s="9"/>
      <c r="G692" s="12"/>
      <c r="H692" s="9"/>
      <c r="I692" s="12"/>
      <c r="J692" s="9"/>
      <c r="K692" s="12"/>
      <c r="L692" s="9"/>
      <c r="M692" s="12"/>
      <c r="N692" s="9"/>
      <c r="O692" s="12"/>
      <c r="P692" s="9"/>
      <c r="Q692" s="12"/>
      <c r="R692" s="9"/>
      <c r="S692" s="12"/>
      <c r="T692" s="9"/>
      <c r="U692" s="12"/>
      <c r="V692" s="9"/>
      <c r="W692" s="12"/>
      <c r="X692" s="9"/>
      <c r="Y692" s="12"/>
      <c r="Z692" s="9"/>
      <c r="AA692" s="9"/>
      <c r="AB692" s="1"/>
      <c r="AE692" s="13"/>
      <c r="AF692" s="13"/>
    </row>
    <row r="693" spans="4:32" ht="14.25" customHeight="1" x14ac:dyDescent="0.3">
      <c r="D693" s="9"/>
      <c r="E693" s="12"/>
      <c r="F693" s="9"/>
      <c r="G693" s="12"/>
      <c r="H693" s="9"/>
      <c r="I693" s="12"/>
      <c r="J693" s="9"/>
      <c r="K693" s="12"/>
      <c r="L693" s="9"/>
      <c r="M693" s="12"/>
      <c r="N693" s="9"/>
      <c r="O693" s="12"/>
      <c r="P693" s="9"/>
      <c r="Q693" s="12"/>
      <c r="R693" s="9"/>
      <c r="S693" s="12"/>
      <c r="T693" s="9"/>
      <c r="U693" s="12"/>
      <c r="V693" s="9"/>
      <c r="W693" s="12"/>
      <c r="X693" s="9"/>
      <c r="Y693" s="12"/>
      <c r="Z693" s="9"/>
      <c r="AA693" s="9"/>
      <c r="AB693" s="1"/>
      <c r="AE693" s="13"/>
      <c r="AF693" s="13"/>
    </row>
    <row r="694" spans="4:32" ht="14.25" customHeight="1" x14ac:dyDescent="0.3">
      <c r="D694" s="9"/>
      <c r="E694" s="12"/>
      <c r="F694" s="9"/>
      <c r="G694" s="12"/>
      <c r="H694" s="9"/>
      <c r="I694" s="12"/>
      <c r="J694" s="9"/>
      <c r="K694" s="12"/>
      <c r="L694" s="9"/>
      <c r="M694" s="12"/>
      <c r="N694" s="9"/>
      <c r="O694" s="12"/>
      <c r="P694" s="9"/>
      <c r="Q694" s="12"/>
      <c r="R694" s="9"/>
      <c r="S694" s="12"/>
      <c r="T694" s="9"/>
      <c r="U694" s="12"/>
      <c r="V694" s="9"/>
      <c r="W694" s="12"/>
      <c r="X694" s="9"/>
      <c r="Y694" s="12"/>
      <c r="Z694" s="9"/>
      <c r="AA694" s="9"/>
      <c r="AB694" s="1"/>
      <c r="AE694" s="13"/>
      <c r="AF694" s="13"/>
    </row>
    <row r="695" spans="4:32" ht="14.25" customHeight="1" x14ac:dyDescent="0.3">
      <c r="D695" s="9"/>
      <c r="E695" s="12"/>
      <c r="F695" s="9"/>
      <c r="G695" s="12"/>
      <c r="H695" s="9"/>
      <c r="I695" s="12"/>
      <c r="J695" s="9"/>
      <c r="K695" s="12"/>
      <c r="L695" s="9"/>
      <c r="M695" s="12"/>
      <c r="N695" s="9"/>
      <c r="O695" s="12"/>
      <c r="P695" s="9"/>
      <c r="Q695" s="12"/>
      <c r="R695" s="9"/>
      <c r="S695" s="12"/>
      <c r="T695" s="9"/>
      <c r="U695" s="12"/>
      <c r="V695" s="9"/>
      <c r="W695" s="12"/>
      <c r="X695" s="9"/>
      <c r="Y695" s="12"/>
      <c r="Z695" s="9"/>
      <c r="AA695" s="9"/>
      <c r="AB695" s="1"/>
      <c r="AE695" s="13"/>
      <c r="AF695" s="13"/>
    </row>
    <row r="696" spans="4:32" ht="14.25" customHeight="1" x14ac:dyDescent="0.3">
      <c r="D696" s="9"/>
      <c r="E696" s="12"/>
      <c r="F696" s="9"/>
      <c r="G696" s="12"/>
      <c r="H696" s="9"/>
      <c r="I696" s="12"/>
      <c r="J696" s="9"/>
      <c r="K696" s="12"/>
      <c r="L696" s="9"/>
      <c r="M696" s="12"/>
      <c r="N696" s="9"/>
      <c r="O696" s="12"/>
      <c r="P696" s="9"/>
      <c r="Q696" s="12"/>
      <c r="R696" s="9"/>
      <c r="S696" s="12"/>
      <c r="T696" s="9"/>
      <c r="U696" s="12"/>
      <c r="V696" s="9"/>
      <c r="W696" s="12"/>
      <c r="X696" s="9"/>
      <c r="Y696" s="12"/>
      <c r="Z696" s="9"/>
      <c r="AA696" s="9"/>
      <c r="AB696" s="1"/>
      <c r="AE696" s="13"/>
      <c r="AF696" s="13"/>
    </row>
    <row r="697" spans="4:32" ht="14.25" customHeight="1" x14ac:dyDescent="0.3">
      <c r="D697" s="9"/>
      <c r="E697" s="12"/>
      <c r="F697" s="9"/>
      <c r="G697" s="12"/>
      <c r="H697" s="9"/>
      <c r="I697" s="12"/>
      <c r="J697" s="9"/>
      <c r="K697" s="12"/>
      <c r="L697" s="9"/>
      <c r="M697" s="12"/>
      <c r="N697" s="9"/>
      <c r="O697" s="12"/>
      <c r="P697" s="9"/>
      <c r="Q697" s="12"/>
      <c r="R697" s="9"/>
      <c r="S697" s="12"/>
      <c r="T697" s="9"/>
      <c r="U697" s="12"/>
      <c r="V697" s="9"/>
      <c r="W697" s="12"/>
      <c r="X697" s="9"/>
      <c r="Y697" s="12"/>
      <c r="Z697" s="9"/>
      <c r="AA697" s="9"/>
      <c r="AB697" s="1"/>
      <c r="AE697" s="13"/>
      <c r="AF697" s="13"/>
    </row>
    <row r="698" spans="4:32" ht="14.25" customHeight="1" x14ac:dyDescent="0.3">
      <c r="D698" s="9"/>
      <c r="E698" s="12"/>
      <c r="F698" s="9"/>
      <c r="G698" s="12"/>
      <c r="H698" s="9"/>
      <c r="I698" s="12"/>
      <c r="J698" s="9"/>
      <c r="K698" s="12"/>
      <c r="L698" s="9"/>
      <c r="M698" s="12"/>
      <c r="N698" s="9"/>
      <c r="O698" s="12"/>
      <c r="P698" s="9"/>
      <c r="Q698" s="12"/>
      <c r="R698" s="9"/>
      <c r="S698" s="12"/>
      <c r="T698" s="9"/>
      <c r="U698" s="12"/>
      <c r="V698" s="9"/>
      <c r="W698" s="12"/>
      <c r="X698" s="9"/>
      <c r="Y698" s="12"/>
      <c r="Z698" s="9"/>
      <c r="AA698" s="9"/>
      <c r="AB698" s="1"/>
      <c r="AE698" s="13"/>
      <c r="AF698" s="13"/>
    </row>
    <row r="699" spans="4:32" ht="14.25" customHeight="1" x14ac:dyDescent="0.3">
      <c r="D699" s="9"/>
      <c r="E699" s="12"/>
      <c r="F699" s="9"/>
      <c r="G699" s="12"/>
      <c r="H699" s="9"/>
      <c r="I699" s="12"/>
      <c r="J699" s="9"/>
      <c r="K699" s="12"/>
      <c r="L699" s="9"/>
      <c r="M699" s="12"/>
      <c r="N699" s="9"/>
      <c r="O699" s="12"/>
      <c r="P699" s="9"/>
      <c r="Q699" s="12"/>
      <c r="R699" s="9"/>
      <c r="S699" s="12"/>
      <c r="T699" s="9"/>
      <c r="U699" s="12"/>
      <c r="V699" s="9"/>
      <c r="W699" s="12"/>
      <c r="X699" s="9"/>
      <c r="Y699" s="12"/>
      <c r="Z699" s="9"/>
      <c r="AA699" s="9"/>
      <c r="AB699" s="1"/>
      <c r="AE699" s="13"/>
      <c r="AF699" s="13"/>
    </row>
    <row r="700" spans="4:32" ht="14.25" customHeight="1" x14ac:dyDescent="0.3">
      <c r="D700" s="9"/>
      <c r="E700" s="12"/>
      <c r="F700" s="9"/>
      <c r="G700" s="12"/>
      <c r="H700" s="9"/>
      <c r="I700" s="12"/>
      <c r="J700" s="9"/>
      <c r="K700" s="12"/>
      <c r="L700" s="9"/>
      <c r="M700" s="12"/>
      <c r="N700" s="9"/>
      <c r="O700" s="12"/>
      <c r="P700" s="9"/>
      <c r="Q700" s="12"/>
      <c r="R700" s="9"/>
      <c r="S700" s="12"/>
      <c r="T700" s="9"/>
      <c r="U700" s="12"/>
      <c r="V700" s="9"/>
      <c r="W700" s="12"/>
      <c r="X700" s="9"/>
      <c r="Y700" s="12"/>
      <c r="Z700" s="9"/>
      <c r="AA700" s="9"/>
      <c r="AB700" s="1"/>
      <c r="AE700" s="13"/>
      <c r="AF700" s="13"/>
    </row>
    <row r="701" spans="4:32" ht="14.25" customHeight="1" x14ac:dyDescent="0.3">
      <c r="D701" s="9"/>
      <c r="E701" s="12"/>
      <c r="F701" s="9"/>
      <c r="G701" s="12"/>
      <c r="H701" s="9"/>
      <c r="I701" s="12"/>
      <c r="J701" s="9"/>
      <c r="K701" s="12"/>
      <c r="L701" s="9"/>
      <c r="M701" s="12"/>
      <c r="N701" s="9"/>
      <c r="O701" s="12"/>
      <c r="P701" s="9"/>
      <c r="Q701" s="12"/>
      <c r="R701" s="9"/>
      <c r="S701" s="12"/>
      <c r="T701" s="9"/>
      <c r="U701" s="12"/>
      <c r="V701" s="9"/>
      <c r="W701" s="12"/>
      <c r="X701" s="9"/>
      <c r="Y701" s="12"/>
      <c r="Z701" s="9"/>
      <c r="AA701" s="9"/>
      <c r="AB701" s="1"/>
      <c r="AE701" s="13"/>
      <c r="AF701" s="13"/>
    </row>
    <row r="702" spans="4:32" ht="14.25" customHeight="1" x14ac:dyDescent="0.3">
      <c r="D702" s="9"/>
      <c r="E702" s="12"/>
      <c r="F702" s="9"/>
      <c r="G702" s="12"/>
      <c r="H702" s="9"/>
      <c r="I702" s="12"/>
      <c r="J702" s="9"/>
      <c r="K702" s="12"/>
      <c r="L702" s="9"/>
      <c r="M702" s="12"/>
      <c r="N702" s="9"/>
      <c r="O702" s="12"/>
      <c r="P702" s="9"/>
      <c r="Q702" s="12"/>
      <c r="R702" s="9"/>
      <c r="S702" s="12"/>
      <c r="T702" s="9"/>
      <c r="U702" s="12"/>
      <c r="V702" s="9"/>
      <c r="W702" s="12"/>
      <c r="X702" s="9"/>
      <c r="Y702" s="12"/>
      <c r="Z702" s="9"/>
      <c r="AA702" s="9"/>
      <c r="AB702" s="1"/>
      <c r="AE702" s="13"/>
      <c r="AF702" s="13"/>
    </row>
    <row r="703" spans="4:32" ht="14.25" customHeight="1" x14ac:dyDescent="0.3">
      <c r="D703" s="9"/>
      <c r="E703" s="12"/>
      <c r="F703" s="9"/>
      <c r="G703" s="12"/>
      <c r="H703" s="9"/>
      <c r="I703" s="12"/>
      <c r="J703" s="9"/>
      <c r="K703" s="12"/>
      <c r="L703" s="9"/>
      <c r="M703" s="12"/>
      <c r="N703" s="9"/>
      <c r="O703" s="12"/>
      <c r="P703" s="9"/>
      <c r="Q703" s="12"/>
      <c r="R703" s="9"/>
      <c r="S703" s="12"/>
      <c r="T703" s="9"/>
      <c r="U703" s="12"/>
      <c r="V703" s="9"/>
      <c r="W703" s="12"/>
      <c r="X703" s="9"/>
      <c r="Y703" s="12"/>
      <c r="Z703" s="9"/>
      <c r="AA703" s="9"/>
      <c r="AB703" s="1"/>
      <c r="AE703" s="13"/>
      <c r="AF703" s="13"/>
    </row>
    <row r="704" spans="4:32" ht="14.25" customHeight="1" x14ac:dyDescent="0.3">
      <c r="D704" s="9"/>
      <c r="E704" s="12"/>
      <c r="F704" s="9"/>
      <c r="G704" s="12"/>
      <c r="H704" s="9"/>
      <c r="I704" s="12"/>
      <c r="J704" s="9"/>
      <c r="K704" s="12"/>
      <c r="L704" s="9"/>
      <c r="M704" s="12"/>
      <c r="N704" s="9"/>
      <c r="O704" s="12"/>
      <c r="P704" s="9"/>
      <c r="Q704" s="12"/>
      <c r="R704" s="9"/>
      <c r="S704" s="12"/>
      <c r="T704" s="9"/>
      <c r="U704" s="12"/>
      <c r="V704" s="9"/>
      <c r="W704" s="12"/>
      <c r="X704" s="9"/>
      <c r="Y704" s="12"/>
      <c r="Z704" s="9"/>
      <c r="AA704" s="9"/>
      <c r="AB704" s="1"/>
      <c r="AE704" s="13"/>
      <c r="AF704" s="13"/>
    </row>
    <row r="705" spans="4:32" ht="14.25" customHeight="1" x14ac:dyDescent="0.3">
      <c r="D705" s="9"/>
      <c r="E705" s="12"/>
      <c r="F705" s="9"/>
      <c r="G705" s="12"/>
      <c r="H705" s="9"/>
      <c r="I705" s="12"/>
      <c r="J705" s="9"/>
      <c r="K705" s="12"/>
      <c r="L705" s="9"/>
      <c r="M705" s="12"/>
      <c r="N705" s="9"/>
      <c r="O705" s="12"/>
      <c r="P705" s="9"/>
      <c r="Q705" s="12"/>
      <c r="R705" s="9"/>
      <c r="S705" s="12"/>
      <c r="T705" s="9"/>
      <c r="U705" s="12"/>
      <c r="V705" s="9"/>
      <c r="W705" s="12"/>
      <c r="X705" s="9"/>
      <c r="Y705" s="12"/>
      <c r="Z705" s="9"/>
      <c r="AA705" s="9"/>
      <c r="AB705" s="1"/>
      <c r="AE705" s="13"/>
      <c r="AF705" s="13"/>
    </row>
    <row r="706" spans="4:32" ht="14.25" customHeight="1" x14ac:dyDescent="0.3">
      <c r="D706" s="9"/>
      <c r="E706" s="12"/>
      <c r="F706" s="9"/>
      <c r="G706" s="12"/>
      <c r="H706" s="9"/>
      <c r="I706" s="12"/>
      <c r="J706" s="9"/>
      <c r="K706" s="12"/>
      <c r="L706" s="9"/>
      <c r="M706" s="12"/>
      <c r="N706" s="9"/>
      <c r="O706" s="12"/>
      <c r="P706" s="9"/>
      <c r="Q706" s="12"/>
      <c r="R706" s="9"/>
      <c r="S706" s="12"/>
      <c r="T706" s="9"/>
      <c r="U706" s="12"/>
      <c r="V706" s="9"/>
      <c r="W706" s="12"/>
      <c r="X706" s="9"/>
      <c r="Y706" s="12"/>
      <c r="Z706" s="9"/>
      <c r="AA706" s="9"/>
      <c r="AB706" s="1"/>
      <c r="AE706" s="13"/>
      <c r="AF706" s="13"/>
    </row>
    <row r="707" spans="4:32" ht="14.25" customHeight="1" x14ac:dyDescent="0.3">
      <c r="D707" s="9"/>
      <c r="E707" s="12"/>
      <c r="F707" s="9"/>
      <c r="G707" s="12"/>
      <c r="H707" s="9"/>
      <c r="I707" s="12"/>
      <c r="J707" s="9"/>
      <c r="K707" s="12"/>
      <c r="L707" s="9"/>
      <c r="M707" s="12"/>
      <c r="N707" s="9"/>
      <c r="O707" s="12"/>
      <c r="P707" s="9"/>
      <c r="Q707" s="12"/>
      <c r="R707" s="9"/>
      <c r="S707" s="12"/>
      <c r="T707" s="9"/>
      <c r="U707" s="12"/>
      <c r="V707" s="9"/>
      <c r="W707" s="12"/>
      <c r="X707" s="9"/>
      <c r="Y707" s="12"/>
      <c r="Z707" s="9"/>
      <c r="AA707" s="9"/>
      <c r="AB707" s="1"/>
      <c r="AE707" s="13"/>
      <c r="AF707" s="13"/>
    </row>
    <row r="708" spans="4:32" ht="14.25" customHeight="1" x14ac:dyDescent="0.3">
      <c r="D708" s="9"/>
      <c r="E708" s="12"/>
      <c r="F708" s="9"/>
      <c r="G708" s="12"/>
      <c r="H708" s="9"/>
      <c r="I708" s="12"/>
      <c r="J708" s="9"/>
      <c r="K708" s="12"/>
      <c r="L708" s="9"/>
      <c r="M708" s="12"/>
      <c r="N708" s="9"/>
      <c r="O708" s="12"/>
      <c r="P708" s="9"/>
      <c r="Q708" s="12"/>
      <c r="R708" s="9"/>
      <c r="S708" s="12"/>
      <c r="T708" s="9"/>
      <c r="U708" s="12"/>
      <c r="V708" s="9"/>
      <c r="W708" s="12"/>
      <c r="X708" s="9"/>
      <c r="Y708" s="12"/>
      <c r="Z708" s="9"/>
      <c r="AA708" s="9"/>
      <c r="AB708" s="1"/>
      <c r="AE708" s="13"/>
      <c r="AF708" s="13"/>
    </row>
    <row r="709" spans="4:32" ht="14.25" customHeight="1" x14ac:dyDescent="0.3">
      <c r="D709" s="9"/>
      <c r="E709" s="12"/>
      <c r="F709" s="9"/>
      <c r="G709" s="12"/>
      <c r="H709" s="9"/>
      <c r="I709" s="12"/>
      <c r="J709" s="9"/>
      <c r="K709" s="12"/>
      <c r="L709" s="9"/>
      <c r="M709" s="12"/>
      <c r="N709" s="9"/>
      <c r="O709" s="12"/>
      <c r="P709" s="9"/>
      <c r="Q709" s="12"/>
      <c r="R709" s="9"/>
      <c r="S709" s="12"/>
      <c r="T709" s="9"/>
      <c r="U709" s="12"/>
      <c r="V709" s="9"/>
      <c r="W709" s="12"/>
      <c r="X709" s="9"/>
      <c r="Y709" s="12"/>
      <c r="Z709" s="9"/>
      <c r="AA709" s="9"/>
      <c r="AB709" s="1"/>
      <c r="AE709" s="13"/>
      <c r="AF709" s="13"/>
    </row>
    <row r="710" spans="4:32" ht="14.25" customHeight="1" x14ac:dyDescent="0.3">
      <c r="D710" s="9"/>
      <c r="E710" s="12"/>
      <c r="F710" s="9"/>
      <c r="G710" s="12"/>
      <c r="H710" s="9"/>
      <c r="I710" s="12"/>
      <c r="J710" s="9"/>
      <c r="K710" s="12"/>
      <c r="L710" s="9"/>
      <c r="M710" s="12"/>
      <c r="N710" s="9"/>
      <c r="O710" s="12"/>
      <c r="P710" s="9"/>
      <c r="Q710" s="12"/>
      <c r="R710" s="9"/>
      <c r="S710" s="12"/>
      <c r="T710" s="9"/>
      <c r="U710" s="12"/>
      <c r="V710" s="9"/>
      <c r="W710" s="12"/>
      <c r="X710" s="9"/>
      <c r="Y710" s="12"/>
      <c r="Z710" s="9"/>
      <c r="AA710" s="9"/>
      <c r="AB710" s="1"/>
      <c r="AE710" s="13"/>
      <c r="AF710" s="13"/>
    </row>
    <row r="711" spans="4:32" ht="14.25" customHeight="1" x14ac:dyDescent="0.3">
      <c r="D711" s="9"/>
      <c r="E711" s="12"/>
      <c r="F711" s="9"/>
      <c r="G711" s="12"/>
      <c r="H711" s="9"/>
      <c r="I711" s="12"/>
      <c r="J711" s="9"/>
      <c r="K711" s="12"/>
      <c r="L711" s="9"/>
      <c r="M711" s="12"/>
      <c r="N711" s="9"/>
      <c r="O711" s="12"/>
      <c r="P711" s="9"/>
      <c r="Q711" s="12"/>
      <c r="R711" s="9"/>
      <c r="S711" s="12"/>
      <c r="T711" s="9"/>
      <c r="U711" s="12"/>
      <c r="V711" s="9"/>
      <c r="W711" s="12"/>
      <c r="X711" s="9"/>
      <c r="Y711" s="12"/>
      <c r="Z711" s="9"/>
      <c r="AA711" s="9"/>
      <c r="AB711" s="1"/>
      <c r="AE711" s="13"/>
      <c r="AF711" s="13"/>
    </row>
    <row r="712" spans="4:32" ht="14.25" customHeight="1" x14ac:dyDescent="0.3">
      <c r="D712" s="9"/>
      <c r="E712" s="12"/>
      <c r="F712" s="9"/>
      <c r="G712" s="12"/>
      <c r="H712" s="9"/>
      <c r="I712" s="12"/>
      <c r="J712" s="9"/>
      <c r="K712" s="12"/>
      <c r="L712" s="9"/>
      <c r="M712" s="12"/>
      <c r="N712" s="9"/>
      <c r="O712" s="12"/>
      <c r="P712" s="9"/>
      <c r="Q712" s="12"/>
      <c r="R712" s="9"/>
      <c r="S712" s="12"/>
      <c r="T712" s="9"/>
      <c r="U712" s="12"/>
      <c r="V712" s="9"/>
      <c r="W712" s="12"/>
      <c r="X712" s="9"/>
      <c r="Y712" s="12"/>
      <c r="Z712" s="9"/>
      <c r="AA712" s="9"/>
      <c r="AB712" s="1"/>
      <c r="AE712" s="13"/>
      <c r="AF712" s="13"/>
    </row>
    <row r="713" spans="4:32" ht="14.25" customHeight="1" x14ac:dyDescent="0.3">
      <c r="D713" s="9"/>
      <c r="E713" s="12"/>
      <c r="F713" s="9"/>
      <c r="G713" s="12"/>
      <c r="H713" s="9"/>
      <c r="I713" s="12"/>
      <c r="J713" s="9"/>
      <c r="K713" s="12"/>
      <c r="L713" s="9"/>
      <c r="M713" s="12"/>
      <c r="N713" s="9"/>
      <c r="O713" s="12"/>
      <c r="P713" s="9"/>
      <c r="Q713" s="12"/>
      <c r="R713" s="9"/>
      <c r="S713" s="12"/>
      <c r="T713" s="9"/>
      <c r="U713" s="12"/>
      <c r="V713" s="9"/>
      <c r="W713" s="12"/>
      <c r="X713" s="9"/>
      <c r="Y713" s="12"/>
      <c r="Z713" s="9"/>
      <c r="AA713" s="9"/>
      <c r="AB713" s="1"/>
      <c r="AE713" s="13"/>
      <c r="AF713" s="13"/>
    </row>
    <row r="714" spans="4:32" ht="14.25" customHeight="1" x14ac:dyDescent="0.3">
      <c r="D714" s="9"/>
      <c r="E714" s="12"/>
      <c r="F714" s="9"/>
      <c r="G714" s="12"/>
      <c r="H714" s="9"/>
      <c r="I714" s="12"/>
      <c r="J714" s="9"/>
      <c r="K714" s="12"/>
      <c r="L714" s="9"/>
      <c r="M714" s="12"/>
      <c r="N714" s="9"/>
      <c r="O714" s="12"/>
      <c r="P714" s="9"/>
      <c r="Q714" s="12"/>
      <c r="R714" s="9"/>
      <c r="S714" s="12"/>
      <c r="T714" s="9"/>
      <c r="U714" s="12"/>
      <c r="V714" s="9"/>
      <c r="W714" s="12"/>
      <c r="X714" s="9"/>
      <c r="Y714" s="12"/>
      <c r="Z714" s="9"/>
      <c r="AA714" s="9"/>
      <c r="AB714" s="1"/>
      <c r="AE714" s="13"/>
      <c r="AF714" s="13"/>
    </row>
    <row r="715" spans="4:32" ht="14.25" customHeight="1" x14ac:dyDescent="0.3">
      <c r="D715" s="9"/>
      <c r="E715" s="12"/>
      <c r="F715" s="9"/>
      <c r="G715" s="12"/>
      <c r="H715" s="9"/>
      <c r="I715" s="12"/>
      <c r="J715" s="9"/>
      <c r="K715" s="12"/>
      <c r="L715" s="9"/>
      <c r="M715" s="12"/>
      <c r="N715" s="9"/>
      <c r="O715" s="12"/>
      <c r="P715" s="9"/>
      <c r="Q715" s="12"/>
      <c r="R715" s="9"/>
      <c r="S715" s="12"/>
      <c r="T715" s="9"/>
      <c r="U715" s="12"/>
      <c r="V715" s="9"/>
      <c r="W715" s="12"/>
      <c r="X715" s="9"/>
      <c r="Y715" s="12"/>
      <c r="Z715" s="9"/>
      <c r="AA715" s="9"/>
      <c r="AB715" s="1"/>
      <c r="AE715" s="13"/>
      <c r="AF715" s="13"/>
    </row>
    <row r="716" spans="4:32" ht="14.25" customHeight="1" x14ac:dyDescent="0.3">
      <c r="D716" s="9"/>
      <c r="E716" s="12"/>
      <c r="F716" s="9"/>
      <c r="G716" s="12"/>
      <c r="H716" s="9"/>
      <c r="I716" s="12"/>
      <c r="J716" s="9"/>
      <c r="K716" s="12"/>
      <c r="L716" s="9"/>
      <c r="M716" s="12"/>
      <c r="N716" s="9"/>
      <c r="O716" s="12"/>
      <c r="P716" s="9"/>
      <c r="Q716" s="12"/>
      <c r="R716" s="9"/>
      <c r="S716" s="12"/>
      <c r="T716" s="9"/>
      <c r="U716" s="12"/>
      <c r="V716" s="9"/>
      <c r="W716" s="12"/>
      <c r="X716" s="9"/>
      <c r="Y716" s="12"/>
      <c r="Z716" s="9"/>
      <c r="AA716" s="9"/>
      <c r="AB716" s="1"/>
      <c r="AE716" s="13"/>
      <c r="AF716" s="13"/>
    </row>
    <row r="717" spans="4:32" ht="14.25" customHeight="1" x14ac:dyDescent="0.3">
      <c r="D717" s="9"/>
      <c r="E717" s="12"/>
      <c r="F717" s="9"/>
      <c r="G717" s="12"/>
      <c r="H717" s="9"/>
      <c r="I717" s="12"/>
      <c r="J717" s="9"/>
      <c r="K717" s="12"/>
      <c r="L717" s="9"/>
      <c r="M717" s="12"/>
      <c r="N717" s="9"/>
      <c r="O717" s="12"/>
      <c r="P717" s="9"/>
      <c r="Q717" s="12"/>
      <c r="R717" s="9"/>
      <c r="S717" s="12"/>
      <c r="T717" s="9"/>
      <c r="U717" s="12"/>
      <c r="V717" s="9"/>
      <c r="W717" s="12"/>
      <c r="X717" s="9"/>
      <c r="Y717" s="12"/>
      <c r="Z717" s="9"/>
      <c r="AA717" s="9"/>
      <c r="AB717" s="1"/>
      <c r="AE717" s="13"/>
      <c r="AF717" s="13"/>
    </row>
    <row r="718" spans="4:32" ht="14.25" customHeight="1" x14ac:dyDescent="0.3">
      <c r="D718" s="9"/>
      <c r="E718" s="12"/>
      <c r="F718" s="9"/>
      <c r="G718" s="12"/>
      <c r="H718" s="9"/>
      <c r="I718" s="12"/>
      <c r="J718" s="9"/>
      <c r="K718" s="12"/>
      <c r="L718" s="9"/>
      <c r="M718" s="12"/>
      <c r="N718" s="9"/>
      <c r="O718" s="12"/>
      <c r="P718" s="9"/>
      <c r="Q718" s="12"/>
      <c r="R718" s="9"/>
      <c r="S718" s="12"/>
      <c r="T718" s="9"/>
      <c r="U718" s="12"/>
      <c r="V718" s="9"/>
      <c r="W718" s="12"/>
      <c r="X718" s="9"/>
      <c r="Y718" s="12"/>
      <c r="Z718" s="9"/>
      <c r="AA718" s="9"/>
      <c r="AB718" s="1"/>
      <c r="AE718" s="13"/>
      <c r="AF718" s="13"/>
    </row>
    <row r="719" spans="4:32" ht="14.25" customHeight="1" x14ac:dyDescent="0.3">
      <c r="D719" s="9"/>
      <c r="E719" s="12"/>
      <c r="F719" s="9"/>
      <c r="G719" s="12"/>
      <c r="H719" s="9"/>
      <c r="I719" s="12"/>
      <c r="J719" s="9"/>
      <c r="K719" s="12"/>
      <c r="L719" s="9"/>
      <c r="M719" s="12"/>
      <c r="N719" s="9"/>
      <c r="O719" s="12"/>
      <c r="P719" s="9"/>
      <c r="Q719" s="12"/>
      <c r="R719" s="9"/>
      <c r="S719" s="12"/>
      <c r="T719" s="9"/>
      <c r="U719" s="12"/>
      <c r="V719" s="9"/>
      <c r="W719" s="12"/>
      <c r="X719" s="9"/>
      <c r="Y719" s="12"/>
      <c r="Z719" s="9"/>
      <c r="AA719" s="9"/>
      <c r="AB719" s="1"/>
      <c r="AE719" s="13"/>
      <c r="AF719" s="13"/>
    </row>
    <row r="720" spans="4:32" ht="14.25" customHeight="1" x14ac:dyDescent="0.3">
      <c r="D720" s="9"/>
      <c r="E720" s="12"/>
      <c r="F720" s="9"/>
      <c r="G720" s="12"/>
      <c r="H720" s="9"/>
      <c r="I720" s="12"/>
      <c r="J720" s="9"/>
      <c r="K720" s="12"/>
      <c r="L720" s="9"/>
      <c r="M720" s="12"/>
      <c r="N720" s="9"/>
      <c r="O720" s="12"/>
      <c r="P720" s="9"/>
      <c r="Q720" s="12"/>
      <c r="R720" s="9"/>
      <c r="S720" s="12"/>
      <c r="T720" s="9"/>
      <c r="U720" s="12"/>
      <c r="V720" s="9"/>
      <c r="W720" s="12"/>
      <c r="X720" s="9"/>
      <c r="Y720" s="12"/>
      <c r="Z720" s="9"/>
      <c r="AA720" s="9"/>
      <c r="AB720" s="1"/>
      <c r="AE720" s="13"/>
      <c r="AF720" s="13"/>
    </row>
    <row r="721" spans="4:32" ht="14.25" customHeight="1" x14ac:dyDescent="0.3">
      <c r="D721" s="9"/>
      <c r="E721" s="12"/>
      <c r="F721" s="9"/>
      <c r="G721" s="12"/>
      <c r="H721" s="9"/>
      <c r="I721" s="12"/>
      <c r="J721" s="9"/>
      <c r="K721" s="12"/>
      <c r="L721" s="9"/>
      <c r="M721" s="12"/>
      <c r="N721" s="9"/>
      <c r="O721" s="12"/>
      <c r="P721" s="9"/>
      <c r="Q721" s="12"/>
      <c r="R721" s="9"/>
      <c r="S721" s="12"/>
      <c r="T721" s="9"/>
      <c r="U721" s="12"/>
      <c r="V721" s="9"/>
      <c r="W721" s="12"/>
      <c r="X721" s="9"/>
      <c r="Y721" s="12"/>
      <c r="Z721" s="9"/>
      <c r="AA721" s="9"/>
      <c r="AB721" s="1"/>
      <c r="AE721" s="13"/>
      <c r="AF721" s="13"/>
    </row>
    <row r="722" spans="4:32" ht="14.25" customHeight="1" x14ac:dyDescent="0.3">
      <c r="D722" s="9"/>
      <c r="E722" s="12"/>
      <c r="F722" s="9"/>
      <c r="G722" s="12"/>
      <c r="H722" s="9"/>
      <c r="I722" s="12"/>
      <c r="J722" s="9"/>
      <c r="K722" s="12"/>
      <c r="L722" s="9"/>
      <c r="M722" s="12"/>
      <c r="N722" s="9"/>
      <c r="O722" s="12"/>
      <c r="P722" s="9"/>
      <c r="Q722" s="12"/>
      <c r="R722" s="9"/>
      <c r="S722" s="12"/>
      <c r="T722" s="9"/>
      <c r="U722" s="12"/>
      <c r="V722" s="9"/>
      <c r="W722" s="12"/>
      <c r="X722" s="9"/>
      <c r="Y722" s="12"/>
      <c r="Z722" s="9"/>
      <c r="AA722" s="9"/>
      <c r="AB722" s="1"/>
      <c r="AE722" s="13"/>
      <c r="AF722" s="13"/>
    </row>
    <row r="723" spans="4:32" ht="14.25" customHeight="1" x14ac:dyDescent="0.3">
      <c r="D723" s="9"/>
      <c r="E723" s="12"/>
      <c r="F723" s="9"/>
      <c r="G723" s="12"/>
      <c r="H723" s="9"/>
      <c r="I723" s="12"/>
      <c r="J723" s="9"/>
      <c r="K723" s="12"/>
      <c r="L723" s="9"/>
      <c r="M723" s="12"/>
      <c r="N723" s="9"/>
      <c r="O723" s="12"/>
      <c r="P723" s="9"/>
      <c r="Q723" s="12"/>
      <c r="R723" s="9"/>
      <c r="S723" s="12"/>
      <c r="T723" s="9"/>
      <c r="U723" s="12"/>
      <c r="V723" s="9"/>
      <c r="W723" s="12"/>
      <c r="X723" s="9"/>
      <c r="Y723" s="12"/>
      <c r="Z723" s="9"/>
      <c r="AA723" s="9"/>
      <c r="AB723" s="1"/>
      <c r="AE723" s="13"/>
      <c r="AF723" s="13"/>
    </row>
    <row r="724" spans="4:32" ht="14.25" customHeight="1" x14ac:dyDescent="0.3">
      <c r="D724" s="9"/>
      <c r="E724" s="12"/>
      <c r="F724" s="9"/>
      <c r="G724" s="12"/>
      <c r="H724" s="9"/>
      <c r="I724" s="12"/>
      <c r="J724" s="9"/>
      <c r="K724" s="12"/>
      <c r="L724" s="9"/>
      <c r="M724" s="12"/>
      <c r="N724" s="9"/>
      <c r="O724" s="12"/>
      <c r="P724" s="9"/>
      <c r="Q724" s="12"/>
      <c r="R724" s="9"/>
      <c r="S724" s="12"/>
      <c r="T724" s="9"/>
      <c r="U724" s="12"/>
      <c r="V724" s="9"/>
      <c r="W724" s="12"/>
      <c r="X724" s="9"/>
      <c r="Y724" s="12"/>
      <c r="Z724" s="9"/>
      <c r="AA724" s="9"/>
      <c r="AB724" s="1"/>
      <c r="AE724" s="13"/>
      <c r="AF724" s="13"/>
    </row>
    <row r="725" spans="4:32" ht="14.25" customHeight="1" x14ac:dyDescent="0.3">
      <c r="D725" s="9"/>
      <c r="E725" s="12"/>
      <c r="F725" s="9"/>
      <c r="G725" s="12"/>
      <c r="H725" s="9"/>
      <c r="I725" s="12"/>
      <c r="J725" s="9"/>
      <c r="K725" s="12"/>
      <c r="L725" s="9"/>
      <c r="M725" s="12"/>
      <c r="N725" s="9"/>
      <c r="O725" s="12"/>
      <c r="P725" s="9"/>
      <c r="Q725" s="12"/>
      <c r="R725" s="9"/>
      <c r="S725" s="12"/>
      <c r="T725" s="9"/>
      <c r="U725" s="12"/>
      <c r="V725" s="9"/>
      <c r="W725" s="12"/>
      <c r="X725" s="9"/>
      <c r="Y725" s="12"/>
      <c r="Z725" s="9"/>
      <c r="AA725" s="9"/>
      <c r="AB725" s="1"/>
      <c r="AE725" s="13"/>
      <c r="AF725" s="13"/>
    </row>
    <row r="726" spans="4:32" ht="14.25" customHeight="1" x14ac:dyDescent="0.3">
      <c r="D726" s="9"/>
      <c r="E726" s="12"/>
      <c r="F726" s="9"/>
      <c r="G726" s="12"/>
      <c r="H726" s="9"/>
      <c r="I726" s="12"/>
      <c r="J726" s="9"/>
      <c r="K726" s="12"/>
      <c r="L726" s="9"/>
      <c r="M726" s="12"/>
      <c r="N726" s="9"/>
      <c r="O726" s="12"/>
      <c r="P726" s="9"/>
      <c r="Q726" s="12"/>
      <c r="R726" s="9"/>
      <c r="S726" s="12"/>
      <c r="T726" s="9"/>
      <c r="U726" s="12"/>
      <c r="V726" s="9"/>
      <c r="W726" s="12"/>
      <c r="X726" s="9"/>
      <c r="Y726" s="12"/>
      <c r="Z726" s="9"/>
      <c r="AA726" s="9"/>
      <c r="AB726" s="1"/>
      <c r="AE726" s="13"/>
      <c r="AF726" s="13"/>
    </row>
    <row r="727" spans="4:32" ht="14.25" customHeight="1" x14ac:dyDescent="0.3">
      <c r="D727" s="9"/>
      <c r="E727" s="12"/>
      <c r="F727" s="9"/>
      <c r="G727" s="12"/>
      <c r="H727" s="9"/>
      <c r="I727" s="12"/>
      <c r="J727" s="9"/>
      <c r="K727" s="12"/>
      <c r="L727" s="9"/>
      <c r="M727" s="12"/>
      <c r="N727" s="9"/>
      <c r="O727" s="12"/>
      <c r="P727" s="9"/>
      <c r="Q727" s="12"/>
      <c r="R727" s="9"/>
      <c r="S727" s="12"/>
      <c r="T727" s="9"/>
      <c r="U727" s="12"/>
      <c r="V727" s="9"/>
      <c r="W727" s="12"/>
      <c r="X727" s="9"/>
      <c r="Y727" s="12"/>
      <c r="Z727" s="9"/>
      <c r="AA727" s="9"/>
      <c r="AB727" s="1"/>
      <c r="AE727" s="13"/>
      <c r="AF727" s="13"/>
    </row>
    <row r="728" spans="4:32" ht="14.25" customHeight="1" x14ac:dyDescent="0.3">
      <c r="D728" s="9"/>
      <c r="E728" s="12"/>
      <c r="F728" s="9"/>
      <c r="G728" s="12"/>
      <c r="H728" s="9"/>
      <c r="I728" s="12"/>
      <c r="J728" s="9"/>
      <c r="K728" s="12"/>
      <c r="L728" s="9"/>
      <c r="M728" s="12"/>
      <c r="N728" s="9"/>
      <c r="O728" s="12"/>
      <c r="P728" s="9"/>
      <c r="Q728" s="12"/>
      <c r="R728" s="9"/>
      <c r="S728" s="12"/>
      <c r="T728" s="9"/>
      <c r="U728" s="12"/>
      <c r="V728" s="9"/>
      <c r="W728" s="12"/>
      <c r="X728" s="9"/>
      <c r="Y728" s="12"/>
      <c r="Z728" s="9"/>
      <c r="AA728" s="9"/>
      <c r="AB728" s="1"/>
      <c r="AE728" s="13"/>
      <c r="AF728" s="13"/>
    </row>
    <row r="729" spans="4:32" ht="14.25" customHeight="1" x14ac:dyDescent="0.3">
      <c r="D729" s="9"/>
      <c r="E729" s="12"/>
      <c r="F729" s="9"/>
      <c r="G729" s="12"/>
      <c r="H729" s="9"/>
      <c r="I729" s="12"/>
      <c r="J729" s="9"/>
      <c r="K729" s="12"/>
      <c r="L729" s="9"/>
      <c r="M729" s="12"/>
      <c r="N729" s="9"/>
      <c r="O729" s="12"/>
      <c r="P729" s="9"/>
      <c r="Q729" s="12"/>
      <c r="R729" s="9"/>
      <c r="S729" s="12"/>
      <c r="T729" s="9"/>
      <c r="U729" s="12"/>
      <c r="V729" s="9"/>
      <c r="W729" s="12"/>
      <c r="X729" s="9"/>
      <c r="Y729" s="12"/>
      <c r="Z729" s="9"/>
      <c r="AA729" s="9"/>
      <c r="AB729" s="1"/>
      <c r="AE729" s="13"/>
      <c r="AF729" s="13"/>
    </row>
    <row r="730" spans="4:32" ht="14.25" customHeight="1" x14ac:dyDescent="0.3">
      <c r="D730" s="9"/>
      <c r="E730" s="12"/>
      <c r="F730" s="9"/>
      <c r="G730" s="12"/>
      <c r="H730" s="9"/>
      <c r="I730" s="12"/>
      <c r="J730" s="9"/>
      <c r="K730" s="12"/>
      <c r="L730" s="9"/>
      <c r="M730" s="12"/>
      <c r="N730" s="9"/>
      <c r="O730" s="12"/>
      <c r="P730" s="9"/>
      <c r="Q730" s="12"/>
      <c r="R730" s="9"/>
      <c r="S730" s="12"/>
      <c r="T730" s="9"/>
      <c r="U730" s="12"/>
      <c r="V730" s="9"/>
      <c r="W730" s="12"/>
      <c r="X730" s="9"/>
      <c r="Y730" s="12"/>
      <c r="Z730" s="9"/>
      <c r="AA730" s="9"/>
      <c r="AB730" s="1"/>
      <c r="AE730" s="13"/>
      <c r="AF730" s="13"/>
    </row>
    <row r="731" spans="4:32" ht="14.25" customHeight="1" x14ac:dyDescent="0.3">
      <c r="D731" s="9"/>
      <c r="E731" s="12"/>
      <c r="F731" s="9"/>
      <c r="G731" s="12"/>
      <c r="H731" s="9"/>
      <c r="I731" s="12"/>
      <c r="J731" s="9"/>
      <c r="K731" s="12"/>
      <c r="L731" s="9"/>
      <c r="M731" s="12"/>
      <c r="N731" s="9"/>
      <c r="O731" s="12"/>
      <c r="P731" s="9"/>
      <c r="Q731" s="12"/>
      <c r="R731" s="9"/>
      <c r="S731" s="12"/>
      <c r="T731" s="9"/>
      <c r="U731" s="12"/>
      <c r="V731" s="9"/>
      <c r="W731" s="12"/>
      <c r="X731" s="9"/>
      <c r="Y731" s="12"/>
      <c r="Z731" s="9"/>
      <c r="AA731" s="9"/>
      <c r="AB731" s="1"/>
      <c r="AE731" s="13"/>
      <c r="AF731" s="13"/>
    </row>
    <row r="732" spans="4:32" ht="14.25" customHeight="1" x14ac:dyDescent="0.3">
      <c r="D732" s="9"/>
      <c r="E732" s="12"/>
      <c r="F732" s="9"/>
      <c r="G732" s="12"/>
      <c r="H732" s="9"/>
      <c r="I732" s="12"/>
      <c r="J732" s="9"/>
      <c r="K732" s="12"/>
      <c r="L732" s="9"/>
      <c r="M732" s="12"/>
      <c r="N732" s="9"/>
      <c r="O732" s="12"/>
      <c r="P732" s="9"/>
      <c r="Q732" s="12"/>
      <c r="R732" s="9"/>
      <c r="S732" s="12"/>
      <c r="T732" s="9"/>
      <c r="U732" s="12"/>
      <c r="V732" s="9"/>
      <c r="W732" s="12"/>
      <c r="X732" s="9"/>
      <c r="Y732" s="12"/>
      <c r="Z732" s="9"/>
      <c r="AA732" s="9"/>
      <c r="AB732" s="1"/>
      <c r="AE732" s="13"/>
      <c r="AF732" s="13"/>
    </row>
    <row r="733" spans="4:32" ht="14.25" customHeight="1" x14ac:dyDescent="0.3">
      <c r="D733" s="9"/>
      <c r="E733" s="12"/>
      <c r="F733" s="9"/>
      <c r="G733" s="12"/>
      <c r="H733" s="9"/>
      <c r="I733" s="12"/>
      <c r="J733" s="9"/>
      <c r="K733" s="12"/>
      <c r="L733" s="9"/>
      <c r="M733" s="12"/>
      <c r="N733" s="9"/>
      <c r="O733" s="12"/>
      <c r="P733" s="9"/>
      <c r="Q733" s="12"/>
      <c r="R733" s="9"/>
      <c r="S733" s="12"/>
      <c r="T733" s="9"/>
      <c r="U733" s="12"/>
      <c r="V733" s="9"/>
      <c r="W733" s="12"/>
      <c r="X733" s="9"/>
      <c r="Y733" s="12"/>
      <c r="Z733" s="9"/>
      <c r="AA733" s="9"/>
      <c r="AB733" s="1"/>
      <c r="AE733" s="13"/>
      <c r="AF733" s="13"/>
    </row>
    <row r="734" spans="4:32" ht="14.25" customHeight="1" x14ac:dyDescent="0.3">
      <c r="D734" s="9"/>
      <c r="E734" s="12"/>
      <c r="F734" s="9"/>
      <c r="G734" s="12"/>
      <c r="H734" s="9"/>
      <c r="I734" s="12"/>
      <c r="J734" s="9"/>
      <c r="K734" s="12"/>
      <c r="L734" s="9"/>
      <c r="M734" s="12"/>
      <c r="N734" s="9"/>
      <c r="O734" s="12"/>
      <c r="P734" s="9"/>
      <c r="Q734" s="12"/>
      <c r="R734" s="9"/>
      <c r="S734" s="12"/>
      <c r="T734" s="9"/>
      <c r="U734" s="12"/>
      <c r="V734" s="9"/>
      <c r="W734" s="12"/>
      <c r="X734" s="9"/>
      <c r="Y734" s="12"/>
      <c r="Z734" s="9"/>
      <c r="AA734" s="9"/>
      <c r="AB734" s="1"/>
      <c r="AE734" s="13"/>
      <c r="AF734" s="13"/>
    </row>
    <row r="735" spans="4:32" ht="14.25" customHeight="1" x14ac:dyDescent="0.3">
      <c r="D735" s="9"/>
      <c r="E735" s="12"/>
      <c r="F735" s="9"/>
      <c r="G735" s="12"/>
      <c r="H735" s="9"/>
      <c r="I735" s="12"/>
      <c r="J735" s="9"/>
      <c r="K735" s="12"/>
      <c r="L735" s="9"/>
      <c r="M735" s="12"/>
      <c r="N735" s="9"/>
      <c r="O735" s="12"/>
      <c r="P735" s="9"/>
      <c r="Q735" s="12"/>
      <c r="R735" s="9"/>
      <c r="S735" s="12"/>
      <c r="T735" s="9"/>
      <c r="U735" s="12"/>
      <c r="V735" s="9"/>
      <c r="W735" s="12"/>
      <c r="X735" s="9"/>
      <c r="Y735" s="12"/>
      <c r="Z735" s="9"/>
      <c r="AA735" s="9"/>
      <c r="AB735" s="1"/>
      <c r="AE735" s="13"/>
      <c r="AF735" s="13"/>
    </row>
    <row r="736" spans="4:32" ht="14.25" customHeight="1" x14ac:dyDescent="0.3">
      <c r="D736" s="9"/>
      <c r="E736" s="12"/>
      <c r="F736" s="9"/>
      <c r="G736" s="12"/>
      <c r="H736" s="9"/>
      <c r="I736" s="12"/>
      <c r="J736" s="9"/>
      <c r="K736" s="12"/>
      <c r="L736" s="9"/>
      <c r="M736" s="12"/>
      <c r="N736" s="9"/>
      <c r="O736" s="12"/>
      <c r="P736" s="9"/>
      <c r="Q736" s="12"/>
      <c r="R736" s="9"/>
      <c r="S736" s="12"/>
      <c r="T736" s="9"/>
      <c r="U736" s="12"/>
      <c r="V736" s="9"/>
      <c r="W736" s="12"/>
      <c r="X736" s="9"/>
      <c r="Y736" s="12"/>
      <c r="Z736" s="9"/>
      <c r="AA736" s="9"/>
      <c r="AB736" s="1"/>
      <c r="AE736" s="13"/>
      <c r="AF736" s="13"/>
    </row>
    <row r="737" spans="4:32" ht="14.25" customHeight="1" x14ac:dyDescent="0.3">
      <c r="D737" s="9"/>
      <c r="E737" s="12"/>
      <c r="F737" s="9"/>
      <c r="G737" s="12"/>
      <c r="H737" s="9"/>
      <c r="I737" s="12"/>
      <c r="J737" s="9"/>
      <c r="K737" s="12"/>
      <c r="L737" s="9"/>
      <c r="M737" s="12"/>
      <c r="N737" s="9"/>
      <c r="O737" s="12"/>
      <c r="P737" s="9"/>
      <c r="Q737" s="12"/>
      <c r="R737" s="9"/>
      <c r="S737" s="12"/>
      <c r="T737" s="9"/>
      <c r="U737" s="12"/>
      <c r="V737" s="9"/>
      <c r="W737" s="12"/>
      <c r="X737" s="9"/>
      <c r="Y737" s="12"/>
      <c r="Z737" s="9"/>
      <c r="AA737" s="9"/>
      <c r="AB737" s="1"/>
      <c r="AE737" s="13"/>
      <c r="AF737" s="13"/>
    </row>
    <row r="738" spans="4:32" ht="14.25" customHeight="1" x14ac:dyDescent="0.3">
      <c r="D738" s="9"/>
      <c r="E738" s="12"/>
      <c r="F738" s="9"/>
      <c r="G738" s="12"/>
      <c r="H738" s="9"/>
      <c r="I738" s="12"/>
      <c r="J738" s="9"/>
      <c r="K738" s="12"/>
      <c r="L738" s="9"/>
      <c r="M738" s="12"/>
      <c r="N738" s="9"/>
      <c r="O738" s="12"/>
      <c r="P738" s="9"/>
      <c r="Q738" s="12"/>
      <c r="R738" s="9"/>
      <c r="S738" s="12"/>
      <c r="T738" s="9"/>
      <c r="U738" s="12"/>
      <c r="V738" s="9"/>
      <c r="W738" s="12"/>
      <c r="X738" s="9"/>
      <c r="Y738" s="12"/>
      <c r="Z738" s="9"/>
      <c r="AA738" s="9"/>
      <c r="AB738" s="1"/>
      <c r="AE738" s="13"/>
      <c r="AF738" s="13"/>
    </row>
    <row r="739" spans="4:32" ht="14.25" customHeight="1" x14ac:dyDescent="0.3">
      <c r="D739" s="9"/>
      <c r="E739" s="12"/>
      <c r="F739" s="9"/>
      <c r="G739" s="12"/>
      <c r="H739" s="9"/>
      <c r="I739" s="12"/>
      <c r="J739" s="9"/>
      <c r="K739" s="12"/>
      <c r="L739" s="9"/>
      <c r="M739" s="12"/>
      <c r="N739" s="9"/>
      <c r="O739" s="12"/>
      <c r="P739" s="9"/>
      <c r="Q739" s="12"/>
      <c r="R739" s="9"/>
      <c r="S739" s="12"/>
      <c r="T739" s="9"/>
      <c r="U739" s="12"/>
      <c r="V739" s="9"/>
      <c r="W739" s="12"/>
      <c r="X739" s="9"/>
      <c r="Y739" s="12"/>
      <c r="Z739" s="9"/>
      <c r="AA739" s="9"/>
      <c r="AB739" s="1"/>
      <c r="AE739" s="13"/>
      <c r="AF739" s="13"/>
    </row>
    <row r="740" spans="4:32" ht="14.25" customHeight="1" x14ac:dyDescent="0.3">
      <c r="D740" s="9"/>
      <c r="E740" s="12"/>
      <c r="F740" s="9"/>
      <c r="G740" s="12"/>
      <c r="H740" s="9"/>
      <c r="I740" s="12"/>
      <c r="J740" s="9"/>
      <c r="K740" s="12"/>
      <c r="L740" s="9"/>
      <c r="M740" s="12"/>
      <c r="N740" s="9"/>
      <c r="O740" s="12"/>
      <c r="P740" s="9"/>
      <c r="Q740" s="12"/>
      <c r="R740" s="9"/>
      <c r="S740" s="12"/>
      <c r="T740" s="9"/>
      <c r="U740" s="12"/>
      <c r="V740" s="9"/>
      <c r="W740" s="12"/>
      <c r="X740" s="9"/>
      <c r="Y740" s="12"/>
      <c r="Z740" s="9"/>
      <c r="AA740" s="9"/>
      <c r="AB740" s="1"/>
      <c r="AE740" s="13"/>
      <c r="AF740" s="13"/>
    </row>
    <row r="741" spans="4:32" ht="14.25" customHeight="1" x14ac:dyDescent="0.3">
      <c r="D741" s="9"/>
      <c r="E741" s="12"/>
      <c r="F741" s="9"/>
      <c r="G741" s="12"/>
      <c r="H741" s="9"/>
      <c r="I741" s="12"/>
      <c r="J741" s="9"/>
      <c r="K741" s="12"/>
      <c r="L741" s="9"/>
      <c r="M741" s="12"/>
      <c r="N741" s="9"/>
      <c r="O741" s="12"/>
      <c r="P741" s="9"/>
      <c r="Q741" s="12"/>
      <c r="R741" s="9"/>
      <c r="S741" s="12"/>
      <c r="T741" s="9"/>
      <c r="U741" s="12"/>
      <c r="V741" s="9"/>
      <c r="W741" s="12"/>
      <c r="X741" s="9"/>
      <c r="Y741" s="12"/>
      <c r="Z741" s="9"/>
      <c r="AA741" s="9"/>
      <c r="AB741" s="1"/>
      <c r="AE741" s="13"/>
      <c r="AF741" s="13"/>
    </row>
    <row r="742" spans="4:32" ht="14.25" customHeight="1" x14ac:dyDescent="0.3">
      <c r="D742" s="9"/>
      <c r="E742" s="12"/>
      <c r="F742" s="9"/>
      <c r="G742" s="12"/>
      <c r="H742" s="9"/>
      <c r="I742" s="12"/>
      <c r="J742" s="9"/>
      <c r="K742" s="12"/>
      <c r="L742" s="9"/>
      <c r="M742" s="12"/>
      <c r="N742" s="9"/>
      <c r="O742" s="12"/>
      <c r="P742" s="9"/>
      <c r="Q742" s="12"/>
      <c r="R742" s="9"/>
      <c r="S742" s="12"/>
      <c r="T742" s="9"/>
      <c r="U742" s="12"/>
      <c r="V742" s="9"/>
      <c r="W742" s="12"/>
      <c r="X742" s="9"/>
      <c r="Y742" s="12"/>
      <c r="Z742" s="9"/>
      <c r="AA742" s="9"/>
      <c r="AB742" s="1"/>
      <c r="AE742" s="13"/>
      <c r="AF742" s="13"/>
    </row>
    <row r="743" spans="4:32" ht="14.25" customHeight="1" x14ac:dyDescent="0.3">
      <c r="D743" s="9"/>
      <c r="E743" s="12"/>
      <c r="F743" s="9"/>
      <c r="G743" s="12"/>
      <c r="H743" s="9"/>
      <c r="I743" s="12"/>
      <c r="J743" s="9"/>
      <c r="K743" s="12"/>
      <c r="L743" s="9"/>
      <c r="M743" s="12"/>
      <c r="N743" s="9"/>
      <c r="O743" s="12"/>
      <c r="P743" s="9"/>
      <c r="Q743" s="12"/>
      <c r="R743" s="9"/>
      <c r="S743" s="12"/>
      <c r="T743" s="9"/>
      <c r="U743" s="12"/>
      <c r="V743" s="9"/>
      <c r="W743" s="12"/>
      <c r="X743" s="9"/>
      <c r="Y743" s="12"/>
      <c r="Z743" s="9"/>
      <c r="AA743" s="9"/>
      <c r="AB743" s="1"/>
      <c r="AE743" s="13"/>
      <c r="AF743" s="13"/>
    </row>
    <row r="744" spans="4:32" ht="14.25" customHeight="1" x14ac:dyDescent="0.3">
      <c r="D744" s="9"/>
      <c r="E744" s="12"/>
      <c r="F744" s="9"/>
      <c r="G744" s="12"/>
      <c r="H744" s="9"/>
      <c r="I744" s="12"/>
      <c r="J744" s="9"/>
      <c r="K744" s="12"/>
      <c r="L744" s="9"/>
      <c r="M744" s="12"/>
      <c r="N744" s="9"/>
      <c r="O744" s="12"/>
      <c r="P744" s="9"/>
      <c r="Q744" s="12"/>
      <c r="R744" s="9"/>
      <c r="S744" s="12"/>
      <c r="T744" s="9"/>
      <c r="U744" s="12"/>
      <c r="V744" s="9"/>
      <c r="W744" s="12"/>
      <c r="X744" s="9"/>
      <c r="Y744" s="12"/>
      <c r="Z744" s="9"/>
      <c r="AA744" s="9"/>
      <c r="AB744" s="1"/>
      <c r="AE744" s="13"/>
      <c r="AF744" s="13"/>
    </row>
    <row r="745" spans="4:32" ht="14.25" customHeight="1" x14ac:dyDescent="0.3">
      <c r="D745" s="9"/>
      <c r="E745" s="12"/>
      <c r="F745" s="9"/>
      <c r="G745" s="12"/>
      <c r="H745" s="9"/>
      <c r="I745" s="12"/>
      <c r="J745" s="9"/>
      <c r="K745" s="12"/>
      <c r="L745" s="9"/>
      <c r="M745" s="12"/>
      <c r="N745" s="9"/>
      <c r="O745" s="12"/>
      <c r="P745" s="9"/>
      <c r="Q745" s="12"/>
      <c r="R745" s="9"/>
      <c r="S745" s="12"/>
      <c r="T745" s="9"/>
      <c r="U745" s="12"/>
      <c r="V745" s="9"/>
      <c r="W745" s="12"/>
      <c r="X745" s="9"/>
      <c r="Y745" s="12"/>
      <c r="Z745" s="9"/>
      <c r="AA745" s="9"/>
      <c r="AB745" s="1"/>
      <c r="AE745" s="13"/>
      <c r="AF745" s="13"/>
    </row>
    <row r="746" spans="4:32" ht="14.25" customHeight="1" x14ac:dyDescent="0.3">
      <c r="D746" s="9"/>
      <c r="E746" s="12"/>
      <c r="F746" s="9"/>
      <c r="G746" s="12"/>
      <c r="H746" s="9"/>
      <c r="I746" s="12"/>
      <c r="J746" s="9"/>
      <c r="K746" s="12"/>
      <c r="L746" s="9"/>
      <c r="M746" s="12"/>
      <c r="N746" s="9"/>
      <c r="O746" s="12"/>
      <c r="P746" s="9"/>
      <c r="Q746" s="12"/>
      <c r="R746" s="9"/>
      <c r="S746" s="12"/>
      <c r="T746" s="9"/>
      <c r="U746" s="12"/>
      <c r="V746" s="9"/>
      <c r="W746" s="12"/>
      <c r="X746" s="9"/>
      <c r="Y746" s="12"/>
      <c r="Z746" s="9"/>
      <c r="AA746" s="9"/>
      <c r="AB746" s="1"/>
      <c r="AE746" s="13"/>
      <c r="AF746" s="13"/>
    </row>
    <row r="747" spans="4:32" ht="14.25" customHeight="1" x14ac:dyDescent="0.3">
      <c r="D747" s="9"/>
      <c r="E747" s="12"/>
      <c r="F747" s="9"/>
      <c r="G747" s="12"/>
      <c r="H747" s="9"/>
      <c r="I747" s="12"/>
      <c r="J747" s="9"/>
      <c r="K747" s="12"/>
      <c r="L747" s="9"/>
      <c r="M747" s="12"/>
      <c r="N747" s="9"/>
      <c r="O747" s="12"/>
      <c r="P747" s="9"/>
      <c r="Q747" s="12"/>
      <c r="R747" s="9"/>
      <c r="S747" s="12"/>
      <c r="T747" s="9"/>
      <c r="U747" s="12"/>
      <c r="V747" s="9"/>
      <c r="W747" s="12"/>
      <c r="X747" s="9"/>
      <c r="Y747" s="12"/>
      <c r="Z747" s="9"/>
      <c r="AA747" s="9"/>
      <c r="AB747" s="1"/>
      <c r="AE747" s="13"/>
      <c r="AF747" s="13"/>
    </row>
    <row r="748" spans="4:32" ht="14.25" customHeight="1" x14ac:dyDescent="0.3">
      <c r="D748" s="9"/>
      <c r="E748" s="12"/>
      <c r="F748" s="9"/>
      <c r="G748" s="12"/>
      <c r="H748" s="9"/>
      <c r="I748" s="12"/>
      <c r="J748" s="9"/>
      <c r="K748" s="12"/>
      <c r="L748" s="9"/>
      <c r="M748" s="12"/>
      <c r="N748" s="9"/>
      <c r="O748" s="12"/>
      <c r="P748" s="9"/>
      <c r="Q748" s="12"/>
      <c r="R748" s="9"/>
      <c r="S748" s="12"/>
      <c r="T748" s="9"/>
      <c r="U748" s="12"/>
      <c r="V748" s="9"/>
      <c r="W748" s="12"/>
      <c r="X748" s="9"/>
      <c r="Y748" s="12"/>
      <c r="Z748" s="9"/>
      <c r="AA748" s="9"/>
      <c r="AB748" s="1"/>
      <c r="AE748" s="13"/>
      <c r="AF748" s="13"/>
    </row>
    <row r="749" spans="4:32" ht="14.25" customHeight="1" x14ac:dyDescent="0.3">
      <c r="D749" s="9"/>
      <c r="E749" s="12"/>
      <c r="F749" s="9"/>
      <c r="G749" s="12"/>
      <c r="H749" s="9"/>
      <c r="I749" s="12"/>
      <c r="J749" s="9"/>
      <c r="K749" s="12"/>
      <c r="L749" s="9"/>
      <c r="M749" s="12"/>
      <c r="N749" s="9"/>
      <c r="O749" s="12"/>
      <c r="P749" s="9"/>
      <c r="Q749" s="12"/>
      <c r="R749" s="9"/>
      <c r="S749" s="12"/>
      <c r="T749" s="9"/>
      <c r="U749" s="12"/>
      <c r="V749" s="9"/>
      <c r="W749" s="12"/>
      <c r="X749" s="9"/>
      <c r="Y749" s="12"/>
      <c r="Z749" s="9"/>
      <c r="AA749" s="9"/>
      <c r="AB749" s="1"/>
      <c r="AE749" s="13"/>
      <c r="AF749" s="13"/>
    </row>
    <row r="750" spans="4:32" ht="14.25" customHeight="1" x14ac:dyDescent="0.3">
      <c r="D750" s="9"/>
      <c r="E750" s="12"/>
      <c r="F750" s="9"/>
      <c r="G750" s="12"/>
      <c r="H750" s="9"/>
      <c r="I750" s="12"/>
      <c r="J750" s="9"/>
      <c r="K750" s="12"/>
      <c r="L750" s="9"/>
      <c r="M750" s="12"/>
      <c r="N750" s="9"/>
      <c r="O750" s="12"/>
      <c r="P750" s="9"/>
      <c r="Q750" s="12"/>
      <c r="R750" s="9"/>
      <c r="S750" s="12"/>
      <c r="T750" s="9"/>
      <c r="U750" s="12"/>
      <c r="V750" s="9"/>
      <c r="W750" s="12"/>
      <c r="X750" s="9"/>
      <c r="Y750" s="12"/>
      <c r="Z750" s="9"/>
      <c r="AA750" s="9"/>
      <c r="AB750" s="1"/>
      <c r="AE750" s="13"/>
      <c r="AF750" s="13"/>
    </row>
    <row r="751" spans="4:32" ht="14.25" customHeight="1" x14ac:dyDescent="0.3">
      <c r="D751" s="9"/>
      <c r="E751" s="12"/>
      <c r="F751" s="9"/>
      <c r="G751" s="12"/>
      <c r="H751" s="9"/>
      <c r="I751" s="12"/>
      <c r="J751" s="9"/>
      <c r="K751" s="12"/>
      <c r="L751" s="9"/>
      <c r="M751" s="12"/>
      <c r="N751" s="9"/>
      <c r="O751" s="12"/>
      <c r="P751" s="9"/>
      <c r="Q751" s="12"/>
      <c r="R751" s="9"/>
      <c r="S751" s="12"/>
      <c r="T751" s="9"/>
      <c r="U751" s="12"/>
      <c r="V751" s="9"/>
      <c r="W751" s="12"/>
      <c r="X751" s="9"/>
      <c r="Y751" s="12"/>
      <c r="Z751" s="9"/>
      <c r="AA751" s="9"/>
      <c r="AB751" s="1"/>
      <c r="AE751" s="13"/>
      <c r="AF751" s="13"/>
    </row>
    <row r="752" spans="4:32" ht="14.25" customHeight="1" x14ac:dyDescent="0.3">
      <c r="D752" s="9"/>
      <c r="E752" s="12"/>
      <c r="F752" s="9"/>
      <c r="G752" s="12"/>
      <c r="H752" s="9"/>
      <c r="I752" s="12"/>
      <c r="J752" s="9"/>
      <c r="K752" s="12"/>
      <c r="L752" s="9"/>
      <c r="M752" s="12"/>
      <c r="N752" s="9"/>
      <c r="O752" s="12"/>
      <c r="P752" s="9"/>
      <c r="Q752" s="12"/>
      <c r="R752" s="9"/>
      <c r="S752" s="12"/>
      <c r="T752" s="9"/>
      <c r="U752" s="12"/>
      <c r="V752" s="9"/>
      <c r="W752" s="12"/>
      <c r="X752" s="9"/>
      <c r="Y752" s="12"/>
      <c r="Z752" s="9"/>
      <c r="AA752" s="9"/>
      <c r="AB752" s="1"/>
      <c r="AE752" s="13"/>
      <c r="AF752" s="13"/>
    </row>
    <row r="753" spans="4:32" ht="14.25" customHeight="1" x14ac:dyDescent="0.3">
      <c r="D753" s="9"/>
      <c r="E753" s="12"/>
      <c r="F753" s="9"/>
      <c r="G753" s="12"/>
      <c r="H753" s="9"/>
      <c r="I753" s="12"/>
      <c r="J753" s="9"/>
      <c r="K753" s="12"/>
      <c r="L753" s="9"/>
      <c r="M753" s="12"/>
      <c r="N753" s="9"/>
      <c r="O753" s="12"/>
      <c r="P753" s="9"/>
      <c r="Q753" s="12"/>
      <c r="R753" s="9"/>
      <c r="S753" s="12"/>
      <c r="T753" s="9"/>
      <c r="U753" s="12"/>
      <c r="V753" s="9"/>
      <c r="W753" s="12"/>
      <c r="X753" s="9"/>
      <c r="Y753" s="12"/>
      <c r="Z753" s="9"/>
      <c r="AA753" s="9"/>
      <c r="AB753" s="1"/>
      <c r="AE753" s="13"/>
      <c r="AF753" s="13"/>
    </row>
    <row r="754" spans="4:32" ht="14.25" customHeight="1" x14ac:dyDescent="0.3">
      <c r="D754" s="9"/>
      <c r="E754" s="12"/>
      <c r="F754" s="9"/>
      <c r="G754" s="12"/>
      <c r="H754" s="9"/>
      <c r="I754" s="12"/>
      <c r="J754" s="9"/>
      <c r="K754" s="12"/>
      <c r="L754" s="9"/>
      <c r="M754" s="12"/>
      <c r="N754" s="9"/>
      <c r="O754" s="12"/>
      <c r="P754" s="9"/>
      <c r="Q754" s="12"/>
      <c r="R754" s="9"/>
      <c r="S754" s="12"/>
      <c r="T754" s="9"/>
      <c r="U754" s="12"/>
      <c r="V754" s="9"/>
      <c r="W754" s="12"/>
      <c r="X754" s="9"/>
      <c r="Y754" s="12"/>
      <c r="Z754" s="9"/>
      <c r="AA754" s="9"/>
      <c r="AB754" s="1"/>
      <c r="AE754" s="13"/>
      <c r="AF754" s="13"/>
    </row>
    <row r="755" spans="4:32" ht="14.25" customHeight="1" x14ac:dyDescent="0.3">
      <c r="D755" s="9"/>
      <c r="E755" s="12"/>
      <c r="F755" s="9"/>
      <c r="G755" s="12"/>
      <c r="H755" s="9"/>
      <c r="I755" s="12"/>
      <c r="J755" s="9"/>
      <c r="K755" s="12"/>
      <c r="L755" s="9"/>
      <c r="M755" s="12"/>
      <c r="N755" s="9"/>
      <c r="O755" s="12"/>
      <c r="P755" s="9"/>
      <c r="Q755" s="12"/>
      <c r="R755" s="9"/>
      <c r="S755" s="12"/>
      <c r="T755" s="9"/>
      <c r="U755" s="12"/>
      <c r="V755" s="9"/>
      <c r="W755" s="12"/>
      <c r="X755" s="9"/>
      <c r="Y755" s="12"/>
      <c r="Z755" s="9"/>
      <c r="AA755" s="9"/>
      <c r="AB755" s="1"/>
      <c r="AE755" s="13"/>
      <c r="AF755" s="13"/>
    </row>
    <row r="756" spans="4:32" ht="14.25" customHeight="1" x14ac:dyDescent="0.3">
      <c r="D756" s="9"/>
      <c r="E756" s="12"/>
      <c r="F756" s="9"/>
      <c r="G756" s="12"/>
      <c r="H756" s="9"/>
      <c r="I756" s="12"/>
      <c r="J756" s="9"/>
      <c r="K756" s="12"/>
      <c r="L756" s="9"/>
      <c r="M756" s="12"/>
      <c r="N756" s="9"/>
      <c r="O756" s="12"/>
      <c r="P756" s="9"/>
      <c r="Q756" s="12"/>
      <c r="R756" s="9"/>
      <c r="S756" s="12"/>
      <c r="T756" s="9"/>
      <c r="U756" s="12"/>
      <c r="V756" s="9"/>
      <c r="W756" s="12"/>
      <c r="X756" s="9"/>
      <c r="Y756" s="12"/>
      <c r="Z756" s="9"/>
      <c r="AA756" s="9"/>
      <c r="AB756" s="1"/>
      <c r="AE756" s="13"/>
      <c r="AF756" s="13"/>
    </row>
    <row r="757" spans="4:32" ht="14.25" customHeight="1" x14ac:dyDescent="0.3">
      <c r="D757" s="9"/>
      <c r="E757" s="12"/>
      <c r="F757" s="9"/>
      <c r="G757" s="12"/>
      <c r="H757" s="9"/>
      <c r="I757" s="12"/>
      <c r="J757" s="9"/>
      <c r="K757" s="12"/>
      <c r="L757" s="9"/>
      <c r="M757" s="12"/>
      <c r="N757" s="9"/>
      <c r="O757" s="12"/>
      <c r="P757" s="9"/>
      <c r="Q757" s="12"/>
      <c r="R757" s="9"/>
      <c r="S757" s="12"/>
      <c r="T757" s="9"/>
      <c r="U757" s="12"/>
      <c r="V757" s="9"/>
      <c r="W757" s="12"/>
      <c r="X757" s="9"/>
      <c r="Y757" s="12"/>
      <c r="Z757" s="9"/>
      <c r="AA757" s="9"/>
      <c r="AB757" s="1"/>
      <c r="AE757" s="13"/>
      <c r="AF757" s="13"/>
    </row>
    <row r="758" spans="4:32" ht="14.25" customHeight="1" x14ac:dyDescent="0.3">
      <c r="D758" s="9"/>
      <c r="E758" s="12"/>
      <c r="F758" s="9"/>
      <c r="G758" s="12"/>
      <c r="H758" s="9"/>
      <c r="I758" s="12"/>
      <c r="J758" s="9"/>
      <c r="K758" s="12"/>
      <c r="L758" s="9"/>
      <c r="M758" s="12"/>
      <c r="N758" s="9"/>
      <c r="O758" s="12"/>
      <c r="P758" s="9"/>
      <c r="Q758" s="12"/>
      <c r="R758" s="9"/>
      <c r="S758" s="12"/>
      <c r="T758" s="9"/>
      <c r="U758" s="12"/>
      <c r="V758" s="9"/>
      <c r="W758" s="12"/>
      <c r="X758" s="9"/>
      <c r="Y758" s="12"/>
      <c r="Z758" s="9"/>
      <c r="AA758" s="9"/>
      <c r="AB758" s="1"/>
      <c r="AE758" s="13"/>
      <c r="AF758" s="13"/>
    </row>
    <row r="759" spans="4:32" ht="14.25" customHeight="1" x14ac:dyDescent="0.3">
      <c r="D759" s="9"/>
      <c r="E759" s="12"/>
      <c r="F759" s="9"/>
      <c r="G759" s="12"/>
      <c r="H759" s="9"/>
      <c r="I759" s="12"/>
      <c r="J759" s="9"/>
      <c r="K759" s="12"/>
      <c r="L759" s="9"/>
      <c r="M759" s="12"/>
      <c r="N759" s="9"/>
      <c r="O759" s="12"/>
      <c r="P759" s="9"/>
      <c r="Q759" s="12"/>
      <c r="R759" s="9"/>
      <c r="S759" s="12"/>
      <c r="T759" s="9"/>
      <c r="U759" s="12"/>
      <c r="V759" s="9"/>
      <c r="W759" s="12"/>
      <c r="X759" s="9"/>
      <c r="Y759" s="12"/>
      <c r="Z759" s="9"/>
      <c r="AA759" s="9"/>
      <c r="AB759" s="1"/>
      <c r="AE759" s="13"/>
      <c r="AF759" s="13"/>
    </row>
    <row r="760" spans="4:32" ht="14.25" customHeight="1" x14ac:dyDescent="0.3">
      <c r="D760" s="9"/>
      <c r="E760" s="12"/>
      <c r="F760" s="9"/>
      <c r="G760" s="12"/>
      <c r="H760" s="9"/>
      <c r="I760" s="12"/>
      <c r="J760" s="9"/>
      <c r="K760" s="12"/>
      <c r="L760" s="9"/>
      <c r="M760" s="12"/>
      <c r="N760" s="9"/>
      <c r="O760" s="12"/>
      <c r="P760" s="9"/>
      <c r="Q760" s="12"/>
      <c r="R760" s="9"/>
      <c r="S760" s="12"/>
      <c r="T760" s="9"/>
      <c r="U760" s="12"/>
      <c r="V760" s="9"/>
      <c r="W760" s="12"/>
      <c r="X760" s="9"/>
      <c r="Y760" s="12"/>
      <c r="Z760" s="9"/>
      <c r="AA760" s="9"/>
      <c r="AB760" s="1"/>
      <c r="AE760" s="13"/>
      <c r="AF760" s="13"/>
    </row>
    <row r="761" spans="4:32" ht="14.25" customHeight="1" x14ac:dyDescent="0.3">
      <c r="D761" s="9"/>
      <c r="E761" s="12"/>
      <c r="F761" s="9"/>
      <c r="G761" s="12"/>
      <c r="H761" s="9"/>
      <c r="I761" s="12"/>
      <c r="J761" s="9"/>
      <c r="K761" s="12"/>
      <c r="L761" s="9"/>
      <c r="M761" s="12"/>
      <c r="N761" s="9"/>
      <c r="O761" s="12"/>
      <c r="P761" s="9"/>
      <c r="Q761" s="12"/>
      <c r="R761" s="9"/>
      <c r="S761" s="12"/>
      <c r="T761" s="9"/>
      <c r="U761" s="12"/>
      <c r="V761" s="9"/>
      <c r="W761" s="12"/>
      <c r="X761" s="9"/>
      <c r="Y761" s="12"/>
      <c r="Z761" s="9"/>
      <c r="AA761" s="9"/>
      <c r="AB761" s="1"/>
      <c r="AE761" s="13"/>
      <c r="AF761" s="13"/>
    </row>
    <row r="762" spans="4:32" ht="14.25" customHeight="1" x14ac:dyDescent="0.3">
      <c r="D762" s="9"/>
      <c r="E762" s="12"/>
      <c r="F762" s="9"/>
      <c r="G762" s="12"/>
      <c r="H762" s="9"/>
      <c r="I762" s="12"/>
      <c r="J762" s="9"/>
      <c r="K762" s="12"/>
      <c r="L762" s="9"/>
      <c r="M762" s="12"/>
      <c r="N762" s="9"/>
      <c r="O762" s="12"/>
      <c r="P762" s="9"/>
      <c r="Q762" s="12"/>
      <c r="R762" s="9"/>
      <c r="S762" s="12"/>
      <c r="T762" s="9"/>
      <c r="U762" s="12"/>
      <c r="V762" s="9"/>
      <c r="W762" s="12"/>
      <c r="X762" s="9"/>
      <c r="Y762" s="12"/>
      <c r="Z762" s="9"/>
      <c r="AA762" s="9"/>
      <c r="AB762" s="1"/>
      <c r="AE762" s="13"/>
      <c r="AF762" s="13"/>
    </row>
    <row r="763" spans="4:32" ht="14.25" customHeight="1" x14ac:dyDescent="0.3">
      <c r="D763" s="9"/>
      <c r="E763" s="12"/>
      <c r="F763" s="9"/>
      <c r="G763" s="12"/>
      <c r="H763" s="9"/>
      <c r="I763" s="12"/>
      <c r="J763" s="9"/>
      <c r="K763" s="12"/>
      <c r="L763" s="9"/>
      <c r="M763" s="12"/>
      <c r="N763" s="9"/>
      <c r="O763" s="12"/>
      <c r="P763" s="9"/>
      <c r="Q763" s="12"/>
      <c r="R763" s="9"/>
      <c r="S763" s="12"/>
      <c r="T763" s="9"/>
      <c r="U763" s="12"/>
      <c r="V763" s="9"/>
      <c r="W763" s="12"/>
      <c r="X763" s="9"/>
      <c r="Y763" s="12"/>
      <c r="Z763" s="9"/>
      <c r="AA763" s="9"/>
      <c r="AB763" s="1"/>
      <c r="AE763" s="13"/>
      <c r="AF763" s="13"/>
    </row>
    <row r="764" spans="4:32" ht="14.25" customHeight="1" x14ac:dyDescent="0.3">
      <c r="D764" s="9"/>
      <c r="E764" s="12"/>
      <c r="F764" s="9"/>
      <c r="G764" s="12"/>
      <c r="H764" s="9"/>
      <c r="I764" s="12"/>
      <c r="J764" s="9"/>
      <c r="K764" s="12"/>
      <c r="L764" s="9"/>
      <c r="M764" s="12"/>
      <c r="N764" s="9"/>
      <c r="O764" s="12"/>
      <c r="P764" s="9"/>
      <c r="Q764" s="12"/>
      <c r="R764" s="9"/>
      <c r="S764" s="12"/>
      <c r="T764" s="9"/>
      <c r="U764" s="12"/>
      <c r="V764" s="9"/>
      <c r="W764" s="12"/>
      <c r="X764" s="9"/>
      <c r="Y764" s="12"/>
      <c r="Z764" s="9"/>
      <c r="AA764" s="9"/>
      <c r="AB764" s="1"/>
      <c r="AE764" s="13"/>
      <c r="AF764" s="13"/>
    </row>
    <row r="765" spans="4:32" ht="14.25" customHeight="1" x14ac:dyDescent="0.3">
      <c r="D765" s="9"/>
      <c r="E765" s="12"/>
      <c r="F765" s="9"/>
      <c r="G765" s="12"/>
      <c r="H765" s="9"/>
      <c r="I765" s="12"/>
      <c r="J765" s="9"/>
      <c r="K765" s="12"/>
      <c r="L765" s="9"/>
      <c r="M765" s="12"/>
      <c r="N765" s="9"/>
      <c r="O765" s="12"/>
      <c r="P765" s="9"/>
      <c r="Q765" s="12"/>
      <c r="R765" s="9"/>
      <c r="S765" s="12"/>
      <c r="T765" s="9"/>
      <c r="U765" s="12"/>
      <c r="V765" s="9"/>
      <c r="W765" s="12"/>
      <c r="X765" s="9"/>
      <c r="Y765" s="12"/>
      <c r="Z765" s="9"/>
      <c r="AA765" s="9"/>
      <c r="AB765" s="1"/>
      <c r="AE765" s="13"/>
      <c r="AF765" s="13"/>
    </row>
    <row r="766" spans="4:32" ht="14.25" customHeight="1" x14ac:dyDescent="0.3">
      <c r="D766" s="9"/>
      <c r="E766" s="12"/>
      <c r="F766" s="9"/>
      <c r="G766" s="12"/>
      <c r="H766" s="9"/>
      <c r="I766" s="12"/>
      <c r="J766" s="9"/>
      <c r="K766" s="12"/>
      <c r="L766" s="9"/>
      <c r="M766" s="12"/>
      <c r="N766" s="9"/>
      <c r="O766" s="12"/>
      <c r="P766" s="9"/>
      <c r="Q766" s="12"/>
      <c r="R766" s="9"/>
      <c r="S766" s="12"/>
      <c r="T766" s="9"/>
      <c r="U766" s="12"/>
      <c r="V766" s="9"/>
      <c r="W766" s="12"/>
      <c r="X766" s="9"/>
      <c r="Y766" s="12"/>
      <c r="Z766" s="9"/>
      <c r="AA766" s="9"/>
      <c r="AB766" s="1"/>
      <c r="AE766" s="13"/>
      <c r="AF766" s="13"/>
    </row>
    <row r="767" spans="4:32" ht="14.25" customHeight="1" x14ac:dyDescent="0.3">
      <c r="D767" s="9"/>
      <c r="E767" s="12"/>
      <c r="F767" s="9"/>
      <c r="G767" s="12"/>
      <c r="H767" s="9"/>
      <c r="I767" s="12"/>
      <c r="J767" s="9"/>
      <c r="K767" s="12"/>
      <c r="L767" s="9"/>
      <c r="M767" s="12"/>
      <c r="N767" s="9"/>
      <c r="O767" s="12"/>
      <c r="P767" s="9"/>
      <c r="Q767" s="12"/>
      <c r="R767" s="9"/>
      <c r="S767" s="12"/>
      <c r="T767" s="9"/>
      <c r="U767" s="12"/>
      <c r="V767" s="9"/>
      <c r="W767" s="12"/>
      <c r="X767" s="9"/>
      <c r="Y767" s="12"/>
      <c r="Z767" s="9"/>
      <c r="AA767" s="9"/>
      <c r="AB767" s="1"/>
      <c r="AE767" s="13"/>
      <c r="AF767" s="13"/>
    </row>
    <row r="768" spans="4:32" ht="14.25" customHeight="1" x14ac:dyDescent="0.3">
      <c r="D768" s="9"/>
      <c r="E768" s="12"/>
      <c r="F768" s="9"/>
      <c r="G768" s="12"/>
      <c r="H768" s="9"/>
      <c r="I768" s="12"/>
      <c r="J768" s="9"/>
      <c r="K768" s="12"/>
      <c r="L768" s="9"/>
      <c r="M768" s="12"/>
      <c r="N768" s="9"/>
      <c r="O768" s="12"/>
      <c r="P768" s="9"/>
      <c r="Q768" s="12"/>
      <c r="R768" s="9"/>
      <c r="S768" s="12"/>
      <c r="T768" s="9"/>
      <c r="U768" s="12"/>
      <c r="V768" s="9"/>
      <c r="W768" s="12"/>
      <c r="X768" s="9"/>
      <c r="Y768" s="12"/>
      <c r="Z768" s="9"/>
      <c r="AA768" s="9"/>
      <c r="AB768" s="1"/>
      <c r="AE768" s="13"/>
      <c r="AF768" s="13"/>
    </row>
    <row r="769" spans="4:32" ht="14.25" customHeight="1" x14ac:dyDescent="0.3">
      <c r="D769" s="9"/>
      <c r="E769" s="12"/>
      <c r="F769" s="9"/>
      <c r="G769" s="12"/>
      <c r="H769" s="9"/>
      <c r="I769" s="12"/>
      <c r="J769" s="9"/>
      <c r="K769" s="12"/>
      <c r="L769" s="9"/>
      <c r="M769" s="12"/>
      <c r="N769" s="9"/>
      <c r="O769" s="12"/>
      <c r="P769" s="9"/>
      <c r="Q769" s="12"/>
      <c r="R769" s="9"/>
      <c r="S769" s="12"/>
      <c r="T769" s="9"/>
      <c r="U769" s="12"/>
      <c r="V769" s="9"/>
      <c r="W769" s="12"/>
      <c r="X769" s="9"/>
      <c r="Y769" s="12"/>
      <c r="Z769" s="9"/>
      <c r="AA769" s="9"/>
      <c r="AB769" s="1"/>
      <c r="AE769" s="13"/>
      <c r="AF769" s="13"/>
    </row>
    <row r="770" spans="4:32" ht="14.25" customHeight="1" x14ac:dyDescent="0.3">
      <c r="D770" s="9"/>
      <c r="E770" s="12"/>
      <c r="F770" s="9"/>
      <c r="G770" s="12"/>
      <c r="H770" s="9"/>
      <c r="I770" s="12"/>
      <c r="J770" s="9"/>
      <c r="K770" s="12"/>
      <c r="L770" s="9"/>
      <c r="M770" s="12"/>
      <c r="N770" s="9"/>
      <c r="O770" s="12"/>
      <c r="P770" s="9"/>
      <c r="Q770" s="12"/>
      <c r="R770" s="9"/>
      <c r="S770" s="12"/>
      <c r="T770" s="9"/>
      <c r="U770" s="12"/>
      <c r="V770" s="9"/>
      <c r="W770" s="12"/>
      <c r="X770" s="9"/>
      <c r="Y770" s="12"/>
      <c r="Z770" s="9"/>
      <c r="AA770" s="9"/>
      <c r="AB770" s="1"/>
      <c r="AE770" s="13"/>
      <c r="AF770" s="13"/>
    </row>
    <row r="771" spans="4:32" ht="14.25" customHeight="1" x14ac:dyDescent="0.3">
      <c r="D771" s="9"/>
      <c r="E771" s="12"/>
      <c r="F771" s="9"/>
      <c r="G771" s="12"/>
      <c r="H771" s="9"/>
      <c r="I771" s="12"/>
      <c r="J771" s="9"/>
      <c r="K771" s="12"/>
      <c r="L771" s="9"/>
      <c r="M771" s="12"/>
      <c r="N771" s="9"/>
      <c r="O771" s="12"/>
      <c r="P771" s="9"/>
      <c r="Q771" s="12"/>
      <c r="R771" s="9"/>
      <c r="S771" s="12"/>
      <c r="T771" s="9"/>
      <c r="U771" s="12"/>
      <c r="V771" s="9"/>
      <c r="W771" s="12"/>
      <c r="X771" s="9"/>
      <c r="Y771" s="12"/>
      <c r="Z771" s="9"/>
      <c r="AA771" s="9"/>
      <c r="AB771" s="1"/>
      <c r="AE771" s="13"/>
      <c r="AF771" s="13"/>
    </row>
    <row r="772" spans="4:32" ht="14.25" customHeight="1" x14ac:dyDescent="0.3">
      <c r="D772" s="9"/>
      <c r="E772" s="12"/>
      <c r="F772" s="9"/>
      <c r="G772" s="12"/>
      <c r="H772" s="9"/>
      <c r="I772" s="12"/>
      <c r="J772" s="9"/>
      <c r="K772" s="12"/>
      <c r="L772" s="9"/>
      <c r="M772" s="12"/>
      <c r="N772" s="9"/>
      <c r="O772" s="12"/>
      <c r="P772" s="9"/>
      <c r="Q772" s="12"/>
      <c r="R772" s="9"/>
      <c r="S772" s="12"/>
      <c r="T772" s="9"/>
      <c r="U772" s="12"/>
      <c r="V772" s="9"/>
      <c r="W772" s="12"/>
      <c r="X772" s="9"/>
      <c r="Y772" s="12"/>
      <c r="Z772" s="9"/>
      <c r="AA772" s="9"/>
      <c r="AB772" s="1"/>
      <c r="AE772" s="13"/>
      <c r="AF772" s="13"/>
    </row>
    <row r="773" spans="4:32" ht="14.25" customHeight="1" x14ac:dyDescent="0.3">
      <c r="D773" s="9"/>
      <c r="E773" s="12"/>
      <c r="F773" s="9"/>
      <c r="G773" s="12"/>
      <c r="H773" s="9"/>
      <c r="I773" s="12"/>
      <c r="J773" s="9"/>
      <c r="K773" s="12"/>
      <c r="L773" s="9"/>
      <c r="M773" s="12"/>
      <c r="N773" s="9"/>
      <c r="O773" s="12"/>
      <c r="P773" s="9"/>
      <c r="Q773" s="12"/>
      <c r="R773" s="9"/>
      <c r="S773" s="12"/>
      <c r="T773" s="9"/>
      <c r="U773" s="12"/>
      <c r="V773" s="9"/>
      <c r="W773" s="12"/>
      <c r="X773" s="9"/>
      <c r="Y773" s="12"/>
      <c r="Z773" s="9"/>
      <c r="AA773" s="9"/>
      <c r="AB773" s="1"/>
      <c r="AE773" s="13"/>
      <c r="AF773" s="13"/>
    </row>
    <row r="774" spans="4:32" ht="14.25" customHeight="1" x14ac:dyDescent="0.3">
      <c r="D774" s="9"/>
      <c r="E774" s="12"/>
      <c r="F774" s="9"/>
      <c r="G774" s="12"/>
      <c r="H774" s="9"/>
      <c r="I774" s="12"/>
      <c r="J774" s="9"/>
      <c r="K774" s="12"/>
      <c r="L774" s="9"/>
      <c r="M774" s="12"/>
      <c r="N774" s="9"/>
      <c r="O774" s="12"/>
      <c r="P774" s="9"/>
      <c r="Q774" s="12"/>
      <c r="R774" s="9"/>
      <c r="S774" s="12"/>
      <c r="T774" s="9"/>
      <c r="U774" s="12"/>
      <c r="V774" s="9"/>
      <c r="W774" s="12"/>
      <c r="X774" s="9"/>
      <c r="Y774" s="12"/>
      <c r="Z774" s="9"/>
      <c r="AA774" s="9"/>
      <c r="AB774" s="1"/>
      <c r="AE774" s="13"/>
      <c r="AF774" s="13"/>
    </row>
    <row r="775" spans="4:32" ht="14.25" customHeight="1" x14ac:dyDescent="0.3">
      <c r="D775" s="9"/>
      <c r="E775" s="12"/>
      <c r="F775" s="9"/>
      <c r="G775" s="12"/>
      <c r="H775" s="9"/>
      <c r="I775" s="12"/>
      <c r="J775" s="9"/>
      <c r="K775" s="12"/>
      <c r="L775" s="9"/>
      <c r="M775" s="12"/>
      <c r="N775" s="9"/>
      <c r="O775" s="12"/>
      <c r="P775" s="9"/>
      <c r="Q775" s="12"/>
      <c r="R775" s="9"/>
      <c r="S775" s="12"/>
      <c r="T775" s="9"/>
      <c r="U775" s="12"/>
      <c r="V775" s="9"/>
      <c r="W775" s="12"/>
      <c r="X775" s="9"/>
      <c r="Y775" s="12"/>
      <c r="Z775" s="9"/>
      <c r="AA775" s="9"/>
      <c r="AB775" s="1"/>
      <c r="AE775" s="13"/>
      <c r="AF775" s="13"/>
    </row>
    <row r="776" spans="4:32" ht="14.25" customHeight="1" x14ac:dyDescent="0.3">
      <c r="D776" s="9"/>
      <c r="E776" s="12"/>
      <c r="F776" s="9"/>
      <c r="G776" s="12"/>
      <c r="H776" s="9"/>
      <c r="I776" s="12"/>
      <c r="J776" s="9"/>
      <c r="K776" s="12"/>
      <c r="L776" s="9"/>
      <c r="M776" s="12"/>
      <c r="N776" s="9"/>
      <c r="O776" s="12"/>
      <c r="P776" s="9"/>
      <c r="Q776" s="12"/>
      <c r="R776" s="9"/>
      <c r="S776" s="12"/>
      <c r="T776" s="9"/>
      <c r="U776" s="12"/>
      <c r="V776" s="9"/>
      <c r="W776" s="12"/>
      <c r="X776" s="9"/>
      <c r="Y776" s="12"/>
      <c r="Z776" s="9"/>
      <c r="AA776" s="9"/>
      <c r="AB776" s="1"/>
      <c r="AE776" s="13"/>
      <c r="AF776" s="13"/>
    </row>
    <row r="777" spans="4:32" ht="14.25" customHeight="1" x14ac:dyDescent="0.3">
      <c r="D777" s="9"/>
      <c r="E777" s="12"/>
      <c r="F777" s="9"/>
      <c r="G777" s="12"/>
      <c r="H777" s="9"/>
      <c r="I777" s="12"/>
      <c r="J777" s="9"/>
      <c r="K777" s="12"/>
      <c r="L777" s="9"/>
      <c r="M777" s="12"/>
      <c r="N777" s="9"/>
      <c r="O777" s="12"/>
      <c r="P777" s="9"/>
      <c r="Q777" s="12"/>
      <c r="R777" s="9"/>
      <c r="S777" s="12"/>
      <c r="T777" s="9"/>
      <c r="U777" s="12"/>
      <c r="V777" s="9"/>
      <c r="W777" s="12"/>
      <c r="X777" s="9"/>
      <c r="Y777" s="12"/>
      <c r="Z777" s="9"/>
      <c r="AA777" s="9"/>
      <c r="AB777" s="1"/>
      <c r="AE777" s="13"/>
      <c r="AF777" s="13"/>
    </row>
    <row r="778" spans="4:32" ht="14.25" customHeight="1" x14ac:dyDescent="0.3">
      <c r="D778" s="9"/>
      <c r="E778" s="12"/>
      <c r="F778" s="9"/>
      <c r="G778" s="12"/>
      <c r="H778" s="9"/>
      <c r="I778" s="12"/>
      <c r="J778" s="9"/>
      <c r="K778" s="12"/>
      <c r="L778" s="9"/>
      <c r="M778" s="12"/>
      <c r="N778" s="9"/>
      <c r="O778" s="12"/>
      <c r="P778" s="9"/>
      <c r="Q778" s="12"/>
      <c r="R778" s="9"/>
      <c r="S778" s="12"/>
      <c r="T778" s="9"/>
      <c r="U778" s="12"/>
      <c r="V778" s="9"/>
      <c r="W778" s="12"/>
      <c r="X778" s="9"/>
      <c r="Y778" s="12"/>
      <c r="Z778" s="9"/>
      <c r="AA778" s="9"/>
      <c r="AB778" s="1"/>
      <c r="AE778" s="13"/>
      <c r="AF778" s="13"/>
    </row>
    <row r="779" spans="4:32" ht="14.25" customHeight="1" x14ac:dyDescent="0.3">
      <c r="D779" s="9"/>
      <c r="E779" s="12"/>
      <c r="F779" s="9"/>
      <c r="G779" s="12"/>
      <c r="H779" s="9"/>
      <c r="I779" s="12"/>
      <c r="J779" s="9"/>
      <c r="K779" s="12"/>
      <c r="L779" s="9"/>
      <c r="M779" s="12"/>
      <c r="N779" s="9"/>
      <c r="O779" s="12"/>
      <c r="P779" s="9"/>
      <c r="Q779" s="12"/>
      <c r="R779" s="9"/>
      <c r="S779" s="12"/>
      <c r="T779" s="9"/>
      <c r="U779" s="12"/>
      <c r="V779" s="9"/>
      <c r="W779" s="12"/>
      <c r="X779" s="9"/>
      <c r="Y779" s="12"/>
      <c r="Z779" s="9"/>
      <c r="AA779" s="9"/>
      <c r="AB779" s="1"/>
      <c r="AE779" s="13"/>
      <c r="AF779" s="13"/>
    </row>
    <row r="780" spans="4:32" ht="14.25" customHeight="1" x14ac:dyDescent="0.3">
      <c r="D780" s="9"/>
      <c r="E780" s="12"/>
      <c r="F780" s="9"/>
      <c r="G780" s="12"/>
      <c r="H780" s="9"/>
      <c r="I780" s="12"/>
      <c r="J780" s="9"/>
      <c r="K780" s="12"/>
      <c r="L780" s="9"/>
      <c r="M780" s="12"/>
      <c r="N780" s="9"/>
      <c r="O780" s="12"/>
      <c r="P780" s="9"/>
      <c r="Q780" s="12"/>
      <c r="R780" s="9"/>
      <c r="S780" s="12"/>
      <c r="T780" s="9"/>
      <c r="U780" s="12"/>
      <c r="V780" s="9"/>
      <c r="W780" s="12"/>
      <c r="X780" s="9"/>
      <c r="Y780" s="12"/>
      <c r="Z780" s="9"/>
      <c r="AA780" s="9"/>
      <c r="AB780" s="1"/>
      <c r="AE780" s="13"/>
      <c r="AF780" s="13"/>
    </row>
    <row r="781" spans="4:32" ht="14.25" customHeight="1" x14ac:dyDescent="0.3">
      <c r="D781" s="9"/>
      <c r="E781" s="12"/>
      <c r="F781" s="9"/>
      <c r="G781" s="12"/>
      <c r="H781" s="9"/>
      <c r="I781" s="12"/>
      <c r="J781" s="9"/>
      <c r="K781" s="12"/>
      <c r="L781" s="9"/>
      <c r="M781" s="12"/>
      <c r="N781" s="9"/>
      <c r="O781" s="12"/>
      <c r="P781" s="9"/>
      <c r="Q781" s="12"/>
      <c r="R781" s="9"/>
      <c r="S781" s="12"/>
      <c r="T781" s="9"/>
      <c r="U781" s="12"/>
      <c r="V781" s="9"/>
      <c r="W781" s="12"/>
      <c r="X781" s="9"/>
      <c r="Y781" s="12"/>
      <c r="Z781" s="9"/>
      <c r="AA781" s="9"/>
      <c r="AB781" s="1"/>
      <c r="AE781" s="13"/>
      <c r="AF781" s="13"/>
    </row>
    <row r="782" spans="4:32" ht="14.25" customHeight="1" x14ac:dyDescent="0.3">
      <c r="D782" s="9"/>
      <c r="E782" s="12"/>
      <c r="F782" s="9"/>
      <c r="G782" s="12"/>
      <c r="H782" s="9"/>
      <c r="I782" s="12"/>
      <c r="J782" s="9"/>
      <c r="K782" s="12"/>
      <c r="L782" s="9"/>
      <c r="M782" s="12"/>
      <c r="N782" s="9"/>
      <c r="O782" s="12"/>
      <c r="P782" s="9"/>
      <c r="Q782" s="12"/>
      <c r="R782" s="9"/>
      <c r="S782" s="12"/>
      <c r="T782" s="9"/>
      <c r="U782" s="12"/>
      <c r="V782" s="9"/>
      <c r="W782" s="12"/>
      <c r="X782" s="9"/>
      <c r="Y782" s="12"/>
      <c r="Z782" s="9"/>
      <c r="AA782" s="9"/>
      <c r="AB782" s="1"/>
      <c r="AE782" s="13"/>
      <c r="AF782" s="13"/>
    </row>
    <row r="783" spans="4:32" ht="14.25" customHeight="1" x14ac:dyDescent="0.3">
      <c r="D783" s="9"/>
      <c r="E783" s="12"/>
      <c r="F783" s="9"/>
      <c r="G783" s="12"/>
      <c r="H783" s="9"/>
      <c r="I783" s="12"/>
      <c r="J783" s="9"/>
      <c r="K783" s="12"/>
      <c r="L783" s="9"/>
      <c r="M783" s="12"/>
      <c r="N783" s="9"/>
      <c r="O783" s="12"/>
      <c r="P783" s="9"/>
      <c r="Q783" s="12"/>
      <c r="R783" s="9"/>
      <c r="S783" s="12"/>
      <c r="T783" s="9"/>
      <c r="U783" s="12"/>
      <c r="V783" s="9"/>
      <c r="W783" s="12"/>
      <c r="X783" s="9"/>
      <c r="Y783" s="12"/>
      <c r="Z783" s="9"/>
      <c r="AA783" s="9"/>
      <c r="AB783" s="1"/>
      <c r="AE783" s="13"/>
      <c r="AF783" s="13"/>
    </row>
    <row r="784" spans="4:32" ht="14.25" customHeight="1" x14ac:dyDescent="0.3">
      <c r="D784" s="9"/>
      <c r="E784" s="12"/>
      <c r="F784" s="9"/>
      <c r="G784" s="12"/>
      <c r="H784" s="9"/>
      <c r="I784" s="12"/>
      <c r="J784" s="9"/>
      <c r="K784" s="12"/>
      <c r="L784" s="9"/>
      <c r="M784" s="12"/>
      <c r="N784" s="9"/>
      <c r="O784" s="12"/>
      <c r="P784" s="9"/>
      <c r="Q784" s="12"/>
      <c r="R784" s="9"/>
      <c r="S784" s="12"/>
      <c r="T784" s="9"/>
      <c r="U784" s="12"/>
      <c r="V784" s="9"/>
      <c r="W784" s="12"/>
      <c r="X784" s="9"/>
      <c r="Y784" s="12"/>
      <c r="Z784" s="9"/>
      <c r="AA784" s="9"/>
      <c r="AB784" s="1"/>
      <c r="AE784" s="13"/>
      <c r="AF784" s="13"/>
    </row>
    <row r="785" spans="4:32" ht="14.25" customHeight="1" x14ac:dyDescent="0.3">
      <c r="D785" s="9"/>
      <c r="E785" s="12"/>
      <c r="F785" s="9"/>
      <c r="G785" s="12"/>
      <c r="H785" s="9"/>
      <c r="I785" s="12"/>
      <c r="J785" s="9"/>
      <c r="K785" s="12"/>
      <c r="L785" s="9"/>
      <c r="M785" s="12"/>
      <c r="N785" s="9"/>
      <c r="O785" s="12"/>
      <c r="P785" s="9"/>
      <c r="Q785" s="12"/>
      <c r="R785" s="9"/>
      <c r="S785" s="12"/>
      <c r="T785" s="9"/>
      <c r="U785" s="12"/>
      <c r="V785" s="9"/>
      <c r="W785" s="12"/>
      <c r="X785" s="9"/>
      <c r="Y785" s="12"/>
      <c r="Z785" s="9"/>
      <c r="AA785" s="9"/>
      <c r="AB785" s="1"/>
      <c r="AE785" s="13"/>
      <c r="AF785" s="13"/>
    </row>
    <row r="786" spans="4:32" ht="14.25" customHeight="1" x14ac:dyDescent="0.3">
      <c r="D786" s="9"/>
      <c r="E786" s="12"/>
      <c r="F786" s="9"/>
      <c r="G786" s="12"/>
      <c r="H786" s="9"/>
      <c r="I786" s="12"/>
      <c r="J786" s="9"/>
      <c r="K786" s="12"/>
      <c r="L786" s="9"/>
      <c r="M786" s="12"/>
      <c r="N786" s="9"/>
      <c r="O786" s="12"/>
      <c r="P786" s="9"/>
      <c r="Q786" s="12"/>
      <c r="R786" s="9"/>
      <c r="S786" s="12"/>
      <c r="T786" s="9"/>
      <c r="U786" s="12"/>
      <c r="V786" s="9"/>
      <c r="W786" s="12"/>
      <c r="X786" s="9"/>
      <c r="Y786" s="12"/>
      <c r="Z786" s="9"/>
      <c r="AA786" s="9"/>
      <c r="AB786" s="1"/>
      <c r="AE786" s="13"/>
      <c r="AF786" s="13"/>
    </row>
    <row r="787" spans="4:32" ht="14.25" customHeight="1" x14ac:dyDescent="0.3">
      <c r="D787" s="9"/>
      <c r="E787" s="12"/>
      <c r="F787" s="9"/>
      <c r="G787" s="12"/>
      <c r="H787" s="9"/>
      <c r="I787" s="12"/>
      <c r="J787" s="9"/>
      <c r="K787" s="12"/>
      <c r="L787" s="9"/>
      <c r="M787" s="12"/>
      <c r="N787" s="9"/>
      <c r="O787" s="12"/>
      <c r="P787" s="9"/>
      <c r="Q787" s="12"/>
      <c r="R787" s="9"/>
      <c r="S787" s="12"/>
      <c r="T787" s="9"/>
      <c r="U787" s="12"/>
      <c r="V787" s="9"/>
      <c r="W787" s="12"/>
      <c r="X787" s="9"/>
      <c r="Y787" s="12"/>
      <c r="Z787" s="9"/>
      <c r="AA787" s="9"/>
      <c r="AB787" s="1"/>
      <c r="AE787" s="13"/>
      <c r="AF787" s="13"/>
    </row>
    <row r="788" spans="4:32" ht="14.25" customHeight="1" x14ac:dyDescent="0.3">
      <c r="D788" s="9"/>
      <c r="E788" s="12"/>
      <c r="F788" s="9"/>
      <c r="G788" s="12"/>
      <c r="H788" s="9"/>
      <c r="I788" s="12"/>
      <c r="J788" s="9"/>
      <c r="K788" s="12"/>
      <c r="L788" s="9"/>
      <c r="M788" s="12"/>
      <c r="N788" s="9"/>
      <c r="O788" s="12"/>
      <c r="P788" s="9"/>
      <c r="Q788" s="12"/>
      <c r="R788" s="9"/>
      <c r="S788" s="12"/>
      <c r="T788" s="9"/>
      <c r="U788" s="12"/>
      <c r="V788" s="9"/>
      <c r="W788" s="12"/>
      <c r="X788" s="9"/>
      <c r="Y788" s="12"/>
      <c r="Z788" s="9"/>
      <c r="AA788" s="9"/>
      <c r="AB788" s="1"/>
      <c r="AE788" s="13"/>
      <c r="AF788" s="13"/>
    </row>
    <row r="789" spans="4:32" ht="14.25" customHeight="1" x14ac:dyDescent="0.3">
      <c r="D789" s="9"/>
      <c r="E789" s="12"/>
      <c r="F789" s="9"/>
      <c r="G789" s="12"/>
      <c r="H789" s="9"/>
      <c r="I789" s="12"/>
      <c r="J789" s="9"/>
      <c r="K789" s="12"/>
      <c r="L789" s="9"/>
      <c r="M789" s="12"/>
      <c r="N789" s="9"/>
      <c r="O789" s="12"/>
      <c r="P789" s="9"/>
      <c r="Q789" s="12"/>
      <c r="R789" s="9"/>
      <c r="S789" s="12"/>
      <c r="T789" s="9"/>
      <c r="U789" s="12"/>
      <c r="V789" s="9"/>
      <c r="W789" s="12"/>
      <c r="X789" s="9"/>
      <c r="Y789" s="12"/>
      <c r="Z789" s="9"/>
      <c r="AA789" s="9"/>
      <c r="AB789" s="1"/>
      <c r="AE789" s="13"/>
      <c r="AF789" s="13"/>
    </row>
    <row r="790" spans="4:32" ht="14.25" customHeight="1" x14ac:dyDescent="0.3">
      <c r="D790" s="9"/>
      <c r="E790" s="12"/>
      <c r="F790" s="9"/>
      <c r="G790" s="12"/>
      <c r="H790" s="9"/>
      <c r="I790" s="12"/>
      <c r="J790" s="9"/>
      <c r="K790" s="12"/>
      <c r="L790" s="9"/>
      <c r="M790" s="12"/>
      <c r="N790" s="9"/>
      <c r="O790" s="12"/>
      <c r="P790" s="9"/>
      <c r="Q790" s="12"/>
      <c r="R790" s="9"/>
      <c r="S790" s="12"/>
      <c r="T790" s="9"/>
      <c r="U790" s="12"/>
      <c r="V790" s="9"/>
      <c r="W790" s="12"/>
      <c r="X790" s="9"/>
      <c r="Y790" s="12"/>
      <c r="Z790" s="9"/>
      <c r="AA790" s="9"/>
      <c r="AB790" s="1"/>
      <c r="AE790" s="13"/>
      <c r="AF790" s="13"/>
    </row>
    <row r="791" spans="4:32" ht="14.25" customHeight="1" x14ac:dyDescent="0.3">
      <c r="D791" s="9"/>
      <c r="E791" s="12"/>
      <c r="F791" s="9"/>
      <c r="G791" s="12"/>
      <c r="H791" s="9"/>
      <c r="I791" s="12"/>
      <c r="J791" s="9"/>
      <c r="K791" s="12"/>
      <c r="L791" s="9"/>
      <c r="M791" s="12"/>
      <c r="N791" s="9"/>
      <c r="O791" s="12"/>
      <c r="P791" s="9"/>
      <c r="Q791" s="12"/>
      <c r="R791" s="9"/>
      <c r="S791" s="12"/>
      <c r="T791" s="9"/>
      <c r="U791" s="12"/>
      <c r="V791" s="9"/>
      <c r="W791" s="12"/>
      <c r="X791" s="9"/>
      <c r="Y791" s="12"/>
      <c r="Z791" s="9"/>
      <c r="AA791" s="9"/>
      <c r="AB791" s="1"/>
      <c r="AE791" s="13"/>
      <c r="AF791" s="13"/>
    </row>
    <row r="792" spans="4:32" ht="14.25" customHeight="1" x14ac:dyDescent="0.3">
      <c r="D792" s="9"/>
      <c r="E792" s="12"/>
      <c r="F792" s="9"/>
      <c r="G792" s="12"/>
      <c r="H792" s="9"/>
      <c r="I792" s="12"/>
      <c r="J792" s="9"/>
      <c r="K792" s="12"/>
      <c r="L792" s="9"/>
      <c r="M792" s="12"/>
      <c r="N792" s="9"/>
      <c r="O792" s="12"/>
      <c r="P792" s="9"/>
      <c r="Q792" s="12"/>
      <c r="R792" s="9"/>
      <c r="S792" s="12"/>
      <c r="T792" s="9"/>
      <c r="U792" s="12"/>
      <c r="V792" s="9"/>
      <c r="W792" s="12"/>
      <c r="X792" s="9"/>
      <c r="Y792" s="12"/>
      <c r="Z792" s="9"/>
      <c r="AA792" s="9"/>
      <c r="AB792" s="1"/>
      <c r="AE792" s="13"/>
      <c r="AF792" s="13"/>
    </row>
    <row r="793" spans="4:32" ht="14.25" customHeight="1" x14ac:dyDescent="0.3">
      <c r="D793" s="9"/>
      <c r="E793" s="12"/>
      <c r="F793" s="9"/>
      <c r="G793" s="12"/>
      <c r="H793" s="9"/>
      <c r="I793" s="12"/>
      <c r="J793" s="9"/>
      <c r="K793" s="12"/>
      <c r="L793" s="9"/>
      <c r="M793" s="12"/>
      <c r="N793" s="9"/>
      <c r="O793" s="12"/>
      <c r="P793" s="9"/>
      <c r="Q793" s="12"/>
      <c r="R793" s="9"/>
      <c r="S793" s="12"/>
      <c r="T793" s="9"/>
      <c r="U793" s="12"/>
      <c r="V793" s="9"/>
      <c r="W793" s="12"/>
      <c r="X793" s="9"/>
      <c r="Y793" s="12"/>
      <c r="Z793" s="9"/>
      <c r="AA793" s="9"/>
      <c r="AB793" s="1"/>
      <c r="AE793" s="13"/>
      <c r="AF793" s="13"/>
    </row>
    <row r="794" spans="4:32" ht="14.25" customHeight="1" x14ac:dyDescent="0.3">
      <c r="D794" s="9"/>
      <c r="E794" s="12"/>
      <c r="F794" s="9"/>
      <c r="G794" s="12"/>
      <c r="H794" s="9"/>
      <c r="I794" s="12"/>
      <c r="J794" s="9"/>
      <c r="K794" s="12"/>
      <c r="L794" s="9"/>
      <c r="M794" s="12"/>
      <c r="N794" s="9"/>
      <c r="O794" s="12"/>
      <c r="P794" s="9"/>
      <c r="Q794" s="12"/>
      <c r="R794" s="9"/>
      <c r="S794" s="12"/>
      <c r="T794" s="9"/>
      <c r="U794" s="12"/>
      <c r="V794" s="9"/>
      <c r="W794" s="12"/>
      <c r="X794" s="9"/>
      <c r="Y794" s="12"/>
      <c r="Z794" s="9"/>
      <c r="AA794" s="9"/>
      <c r="AB794" s="1"/>
      <c r="AE794" s="13"/>
      <c r="AF794" s="13"/>
    </row>
    <row r="795" spans="4:32" ht="14.25" customHeight="1" x14ac:dyDescent="0.3">
      <c r="D795" s="9"/>
      <c r="E795" s="12"/>
      <c r="F795" s="9"/>
      <c r="G795" s="12"/>
      <c r="H795" s="9"/>
      <c r="I795" s="12"/>
      <c r="J795" s="9"/>
      <c r="K795" s="12"/>
      <c r="L795" s="9"/>
      <c r="M795" s="12"/>
      <c r="N795" s="9"/>
      <c r="O795" s="12"/>
      <c r="P795" s="9"/>
      <c r="Q795" s="12"/>
      <c r="R795" s="9"/>
      <c r="S795" s="12"/>
      <c r="T795" s="9"/>
      <c r="U795" s="12"/>
      <c r="V795" s="9"/>
      <c r="W795" s="12"/>
      <c r="X795" s="9"/>
      <c r="Y795" s="12"/>
      <c r="Z795" s="9"/>
      <c r="AA795" s="9"/>
      <c r="AB795" s="1"/>
      <c r="AE795" s="13"/>
      <c r="AF795" s="13"/>
    </row>
    <row r="796" spans="4:32" ht="14.25" customHeight="1" x14ac:dyDescent="0.3">
      <c r="D796" s="9"/>
      <c r="E796" s="12"/>
      <c r="F796" s="9"/>
      <c r="G796" s="12"/>
      <c r="H796" s="9"/>
      <c r="I796" s="12"/>
      <c r="J796" s="9"/>
      <c r="K796" s="12"/>
      <c r="L796" s="9"/>
      <c r="M796" s="12"/>
      <c r="N796" s="9"/>
      <c r="O796" s="12"/>
      <c r="P796" s="9"/>
      <c r="Q796" s="12"/>
      <c r="R796" s="9"/>
      <c r="S796" s="12"/>
      <c r="T796" s="9"/>
      <c r="U796" s="12"/>
      <c r="V796" s="9"/>
      <c r="W796" s="12"/>
      <c r="X796" s="9"/>
      <c r="Y796" s="12"/>
      <c r="Z796" s="9"/>
      <c r="AA796" s="9"/>
      <c r="AB796" s="1"/>
      <c r="AE796" s="13"/>
      <c r="AF796" s="13"/>
    </row>
    <row r="797" spans="4:32" ht="14.25" customHeight="1" x14ac:dyDescent="0.3">
      <c r="D797" s="9"/>
      <c r="E797" s="12"/>
      <c r="F797" s="9"/>
      <c r="G797" s="12"/>
      <c r="H797" s="9"/>
      <c r="I797" s="12"/>
      <c r="J797" s="9"/>
      <c r="K797" s="12"/>
      <c r="L797" s="9"/>
      <c r="M797" s="12"/>
      <c r="N797" s="9"/>
      <c r="O797" s="12"/>
      <c r="P797" s="9"/>
      <c r="Q797" s="12"/>
      <c r="R797" s="9"/>
      <c r="S797" s="12"/>
      <c r="T797" s="9"/>
      <c r="U797" s="12"/>
      <c r="V797" s="9"/>
      <c r="W797" s="12"/>
      <c r="X797" s="9"/>
      <c r="Y797" s="12"/>
      <c r="Z797" s="9"/>
      <c r="AA797" s="9"/>
      <c r="AB797" s="1"/>
      <c r="AE797" s="13"/>
      <c r="AF797" s="13"/>
    </row>
    <row r="798" spans="4:32" ht="14.25" customHeight="1" x14ac:dyDescent="0.3">
      <c r="D798" s="9"/>
      <c r="E798" s="12"/>
      <c r="F798" s="9"/>
      <c r="G798" s="12"/>
      <c r="H798" s="9"/>
      <c r="I798" s="12"/>
      <c r="J798" s="9"/>
      <c r="K798" s="12"/>
      <c r="L798" s="9"/>
      <c r="M798" s="12"/>
      <c r="N798" s="9"/>
      <c r="O798" s="12"/>
      <c r="P798" s="9"/>
      <c r="Q798" s="12"/>
      <c r="R798" s="9"/>
      <c r="S798" s="12"/>
      <c r="T798" s="9"/>
      <c r="U798" s="12"/>
      <c r="V798" s="9"/>
      <c r="W798" s="12"/>
      <c r="X798" s="9"/>
      <c r="Y798" s="12"/>
      <c r="Z798" s="9"/>
      <c r="AA798" s="9"/>
      <c r="AB798" s="1"/>
      <c r="AE798" s="13"/>
      <c r="AF798" s="13"/>
    </row>
    <row r="799" spans="4:32" ht="14.25" customHeight="1" x14ac:dyDescent="0.3">
      <c r="D799" s="9"/>
      <c r="E799" s="12"/>
      <c r="F799" s="9"/>
      <c r="G799" s="12"/>
      <c r="H799" s="9"/>
      <c r="I799" s="12"/>
      <c r="J799" s="9"/>
      <c r="K799" s="12"/>
      <c r="L799" s="9"/>
      <c r="M799" s="12"/>
      <c r="N799" s="9"/>
      <c r="O799" s="12"/>
      <c r="P799" s="9"/>
      <c r="Q799" s="12"/>
      <c r="R799" s="9"/>
      <c r="S799" s="12"/>
      <c r="T799" s="9"/>
      <c r="U799" s="12"/>
      <c r="V799" s="9"/>
      <c r="W799" s="12"/>
      <c r="X799" s="9"/>
      <c r="Y799" s="12"/>
      <c r="Z799" s="9"/>
      <c r="AA799" s="9"/>
      <c r="AB799" s="1"/>
      <c r="AE799" s="13"/>
      <c r="AF799" s="13"/>
    </row>
    <row r="800" spans="4:32" ht="14.25" customHeight="1" x14ac:dyDescent="0.3">
      <c r="D800" s="9"/>
      <c r="E800" s="12"/>
      <c r="F800" s="9"/>
      <c r="G800" s="12"/>
      <c r="H800" s="9"/>
      <c r="I800" s="12"/>
      <c r="J800" s="9"/>
      <c r="K800" s="12"/>
      <c r="L800" s="9"/>
      <c r="M800" s="12"/>
      <c r="N800" s="9"/>
      <c r="O800" s="12"/>
      <c r="P800" s="9"/>
      <c r="Q800" s="12"/>
      <c r="R800" s="9"/>
      <c r="S800" s="12"/>
      <c r="T800" s="9"/>
      <c r="U800" s="12"/>
      <c r="V800" s="9"/>
      <c r="W800" s="12"/>
      <c r="X800" s="9"/>
      <c r="Y800" s="12"/>
      <c r="Z800" s="9"/>
      <c r="AA800" s="9"/>
      <c r="AB800" s="1"/>
      <c r="AE800" s="13"/>
      <c r="AF800" s="13"/>
    </row>
    <row r="801" spans="4:32" ht="14.25" customHeight="1" x14ac:dyDescent="0.3">
      <c r="D801" s="9"/>
      <c r="E801" s="12"/>
      <c r="F801" s="9"/>
      <c r="G801" s="12"/>
      <c r="H801" s="9"/>
      <c r="I801" s="12"/>
      <c r="J801" s="9"/>
      <c r="K801" s="12"/>
      <c r="L801" s="9"/>
      <c r="M801" s="12"/>
      <c r="N801" s="9"/>
      <c r="O801" s="12"/>
      <c r="P801" s="9"/>
      <c r="Q801" s="12"/>
      <c r="R801" s="9"/>
      <c r="S801" s="12"/>
      <c r="T801" s="9"/>
      <c r="U801" s="12"/>
      <c r="V801" s="9"/>
      <c r="W801" s="12"/>
      <c r="X801" s="9"/>
      <c r="Y801" s="12"/>
      <c r="Z801" s="9"/>
      <c r="AA801" s="9"/>
      <c r="AB801" s="1"/>
      <c r="AE801" s="13"/>
      <c r="AF801" s="13"/>
    </row>
    <row r="802" spans="4:32" ht="14.25" customHeight="1" x14ac:dyDescent="0.3">
      <c r="D802" s="9"/>
      <c r="E802" s="12"/>
      <c r="F802" s="9"/>
      <c r="G802" s="12"/>
      <c r="H802" s="9"/>
      <c r="I802" s="12"/>
      <c r="J802" s="9"/>
      <c r="K802" s="12"/>
      <c r="L802" s="9"/>
      <c r="M802" s="12"/>
      <c r="N802" s="9"/>
      <c r="O802" s="12"/>
      <c r="P802" s="9"/>
      <c r="Q802" s="12"/>
      <c r="R802" s="9"/>
      <c r="S802" s="12"/>
      <c r="T802" s="9"/>
      <c r="U802" s="12"/>
      <c r="V802" s="9"/>
      <c r="W802" s="12"/>
      <c r="X802" s="9"/>
      <c r="Y802" s="12"/>
      <c r="Z802" s="9"/>
      <c r="AA802" s="9"/>
      <c r="AB802" s="1"/>
      <c r="AE802" s="13"/>
      <c r="AF802" s="13"/>
    </row>
    <row r="803" spans="4:32" ht="14.25" customHeight="1" x14ac:dyDescent="0.3">
      <c r="D803" s="9"/>
      <c r="E803" s="12"/>
      <c r="F803" s="9"/>
      <c r="G803" s="12"/>
      <c r="H803" s="9"/>
      <c r="I803" s="12"/>
      <c r="J803" s="9"/>
      <c r="K803" s="12"/>
      <c r="L803" s="9"/>
      <c r="M803" s="12"/>
      <c r="N803" s="9"/>
      <c r="O803" s="12"/>
      <c r="P803" s="9"/>
      <c r="Q803" s="12"/>
      <c r="R803" s="9"/>
      <c r="S803" s="12"/>
      <c r="T803" s="9"/>
      <c r="U803" s="12"/>
      <c r="V803" s="9"/>
      <c r="W803" s="12"/>
      <c r="X803" s="9"/>
      <c r="Y803" s="12"/>
      <c r="Z803" s="9"/>
      <c r="AA803" s="9"/>
      <c r="AB803" s="1"/>
      <c r="AE803" s="13"/>
      <c r="AF803" s="13"/>
    </row>
    <row r="804" spans="4:32" ht="14.25" customHeight="1" x14ac:dyDescent="0.3">
      <c r="D804" s="9"/>
      <c r="E804" s="12"/>
      <c r="F804" s="9"/>
      <c r="G804" s="12"/>
      <c r="H804" s="9"/>
      <c r="I804" s="12"/>
      <c r="J804" s="9"/>
      <c r="K804" s="12"/>
      <c r="L804" s="9"/>
      <c r="M804" s="12"/>
      <c r="N804" s="9"/>
      <c r="O804" s="12"/>
      <c r="P804" s="9"/>
      <c r="Q804" s="12"/>
      <c r="R804" s="9"/>
      <c r="S804" s="12"/>
      <c r="T804" s="9"/>
      <c r="U804" s="12"/>
      <c r="V804" s="9"/>
      <c r="W804" s="12"/>
      <c r="X804" s="9"/>
      <c r="Y804" s="12"/>
      <c r="Z804" s="9"/>
      <c r="AA804" s="9"/>
      <c r="AB804" s="1"/>
      <c r="AE804" s="13"/>
      <c r="AF804" s="13"/>
    </row>
    <row r="805" spans="4:32" ht="14.25" customHeight="1" x14ac:dyDescent="0.3">
      <c r="D805" s="9"/>
      <c r="E805" s="12"/>
      <c r="F805" s="9"/>
      <c r="G805" s="12"/>
      <c r="H805" s="9"/>
      <c r="I805" s="12"/>
      <c r="J805" s="9"/>
      <c r="K805" s="12"/>
      <c r="L805" s="9"/>
      <c r="M805" s="12"/>
      <c r="N805" s="9"/>
      <c r="O805" s="12"/>
      <c r="P805" s="9"/>
      <c r="Q805" s="12"/>
      <c r="R805" s="9"/>
      <c r="S805" s="12"/>
      <c r="T805" s="9"/>
      <c r="U805" s="12"/>
      <c r="V805" s="9"/>
      <c r="W805" s="12"/>
      <c r="X805" s="9"/>
      <c r="Y805" s="12"/>
      <c r="Z805" s="9"/>
      <c r="AA805" s="9"/>
      <c r="AB805" s="1"/>
      <c r="AE805" s="13"/>
      <c r="AF805" s="13"/>
    </row>
    <row r="806" spans="4:32" ht="14.25" customHeight="1" x14ac:dyDescent="0.3">
      <c r="D806" s="9"/>
      <c r="E806" s="12"/>
      <c r="F806" s="9"/>
      <c r="G806" s="12"/>
      <c r="H806" s="9"/>
      <c r="I806" s="12"/>
      <c r="J806" s="9"/>
      <c r="K806" s="12"/>
      <c r="L806" s="9"/>
      <c r="M806" s="12"/>
      <c r="N806" s="9"/>
      <c r="O806" s="12"/>
      <c r="P806" s="9"/>
      <c r="Q806" s="12"/>
      <c r="R806" s="9"/>
      <c r="S806" s="12"/>
      <c r="T806" s="9"/>
      <c r="U806" s="12"/>
      <c r="V806" s="9"/>
      <c r="W806" s="12"/>
      <c r="X806" s="9"/>
      <c r="Y806" s="12"/>
      <c r="Z806" s="9"/>
      <c r="AA806" s="9"/>
      <c r="AB806" s="1"/>
      <c r="AE806" s="13"/>
      <c r="AF806" s="13"/>
    </row>
    <row r="807" spans="4:32" ht="14.25" customHeight="1" x14ac:dyDescent="0.3">
      <c r="D807" s="9"/>
      <c r="E807" s="12"/>
      <c r="F807" s="9"/>
      <c r="G807" s="12"/>
      <c r="H807" s="9"/>
      <c r="I807" s="12"/>
      <c r="J807" s="9"/>
      <c r="K807" s="12"/>
      <c r="L807" s="9"/>
      <c r="M807" s="12"/>
      <c r="N807" s="9"/>
      <c r="O807" s="12"/>
      <c r="P807" s="9"/>
      <c r="Q807" s="12"/>
      <c r="R807" s="9"/>
      <c r="S807" s="12"/>
      <c r="T807" s="9"/>
      <c r="U807" s="12"/>
      <c r="V807" s="9"/>
      <c r="W807" s="12"/>
      <c r="X807" s="9"/>
      <c r="Y807" s="12"/>
      <c r="Z807" s="9"/>
      <c r="AA807" s="9"/>
      <c r="AB807" s="1"/>
      <c r="AE807" s="13"/>
      <c r="AF807" s="13"/>
    </row>
    <row r="808" spans="4:32" ht="14.25" customHeight="1" x14ac:dyDescent="0.3">
      <c r="D808" s="9"/>
      <c r="E808" s="12"/>
      <c r="F808" s="9"/>
      <c r="G808" s="12"/>
      <c r="H808" s="9"/>
      <c r="I808" s="12"/>
      <c r="J808" s="9"/>
      <c r="K808" s="12"/>
      <c r="L808" s="9"/>
      <c r="M808" s="12"/>
      <c r="N808" s="9"/>
      <c r="O808" s="12"/>
      <c r="P808" s="9"/>
      <c r="Q808" s="12"/>
      <c r="R808" s="9"/>
      <c r="S808" s="12"/>
      <c r="T808" s="9"/>
      <c r="U808" s="12"/>
      <c r="V808" s="9"/>
      <c r="W808" s="12"/>
      <c r="X808" s="9"/>
      <c r="Y808" s="12"/>
      <c r="Z808" s="9"/>
      <c r="AA808" s="9"/>
      <c r="AB808" s="1"/>
      <c r="AE808" s="13"/>
      <c r="AF808" s="13"/>
    </row>
    <row r="809" spans="4:32" ht="14.25" customHeight="1" x14ac:dyDescent="0.3">
      <c r="D809" s="9"/>
      <c r="E809" s="12"/>
      <c r="F809" s="9"/>
      <c r="G809" s="12"/>
      <c r="H809" s="9"/>
      <c r="I809" s="12"/>
      <c r="J809" s="9"/>
      <c r="K809" s="12"/>
      <c r="L809" s="9"/>
      <c r="M809" s="12"/>
      <c r="N809" s="9"/>
      <c r="O809" s="12"/>
      <c r="P809" s="9"/>
      <c r="Q809" s="12"/>
      <c r="R809" s="9"/>
      <c r="S809" s="12"/>
      <c r="T809" s="9"/>
      <c r="U809" s="12"/>
      <c r="V809" s="9"/>
      <c r="W809" s="12"/>
      <c r="X809" s="9"/>
      <c r="Y809" s="12"/>
      <c r="Z809" s="9"/>
      <c r="AA809" s="9"/>
      <c r="AB809" s="1"/>
      <c r="AE809" s="13"/>
      <c r="AF809" s="13"/>
    </row>
    <row r="810" spans="4:32" ht="14.25" customHeight="1" x14ac:dyDescent="0.3">
      <c r="D810" s="9"/>
      <c r="E810" s="12"/>
      <c r="F810" s="9"/>
      <c r="G810" s="12"/>
      <c r="H810" s="9"/>
      <c r="I810" s="12"/>
      <c r="J810" s="9"/>
      <c r="K810" s="12"/>
      <c r="L810" s="9"/>
      <c r="M810" s="12"/>
      <c r="N810" s="9"/>
      <c r="O810" s="12"/>
      <c r="P810" s="9"/>
      <c r="Q810" s="12"/>
      <c r="R810" s="9"/>
      <c r="S810" s="12"/>
      <c r="T810" s="9"/>
      <c r="U810" s="12"/>
      <c r="V810" s="9"/>
      <c r="W810" s="12"/>
      <c r="X810" s="9"/>
      <c r="Y810" s="12"/>
      <c r="Z810" s="9"/>
      <c r="AA810" s="9"/>
      <c r="AB810" s="1"/>
      <c r="AE810" s="13"/>
      <c r="AF810" s="13"/>
    </row>
    <row r="811" spans="4:32" ht="14.25" customHeight="1" x14ac:dyDescent="0.3">
      <c r="D811" s="9"/>
      <c r="E811" s="12"/>
      <c r="F811" s="9"/>
      <c r="G811" s="12"/>
      <c r="H811" s="9"/>
      <c r="I811" s="12"/>
      <c r="J811" s="9"/>
      <c r="K811" s="12"/>
      <c r="L811" s="9"/>
      <c r="M811" s="12"/>
      <c r="N811" s="9"/>
      <c r="O811" s="12"/>
      <c r="P811" s="9"/>
      <c r="Q811" s="12"/>
      <c r="R811" s="9"/>
      <c r="S811" s="12"/>
      <c r="T811" s="9"/>
      <c r="U811" s="12"/>
      <c r="V811" s="9"/>
      <c r="W811" s="12"/>
      <c r="X811" s="9"/>
      <c r="Y811" s="12"/>
      <c r="Z811" s="9"/>
      <c r="AA811" s="9"/>
      <c r="AB811" s="1"/>
      <c r="AE811" s="13"/>
      <c r="AF811" s="13"/>
    </row>
    <row r="812" spans="4:32" ht="14.25" customHeight="1" x14ac:dyDescent="0.3">
      <c r="D812" s="9"/>
      <c r="E812" s="12"/>
      <c r="F812" s="9"/>
      <c r="G812" s="12"/>
      <c r="H812" s="9"/>
      <c r="I812" s="12"/>
      <c r="J812" s="9"/>
      <c r="K812" s="12"/>
      <c r="L812" s="9"/>
      <c r="M812" s="12"/>
      <c r="N812" s="9"/>
      <c r="O812" s="12"/>
      <c r="P812" s="9"/>
      <c r="Q812" s="12"/>
      <c r="R812" s="9"/>
      <c r="S812" s="12"/>
      <c r="T812" s="9"/>
      <c r="U812" s="12"/>
      <c r="V812" s="9"/>
      <c r="W812" s="12"/>
      <c r="X812" s="9"/>
      <c r="Y812" s="12"/>
      <c r="Z812" s="9"/>
      <c r="AA812" s="9"/>
      <c r="AB812" s="1"/>
      <c r="AE812" s="13"/>
      <c r="AF812" s="13"/>
    </row>
    <row r="813" spans="4:32" ht="14.25" customHeight="1" x14ac:dyDescent="0.3">
      <c r="D813" s="9"/>
      <c r="E813" s="12"/>
      <c r="F813" s="9"/>
      <c r="G813" s="12"/>
      <c r="H813" s="9"/>
      <c r="I813" s="12"/>
      <c r="J813" s="9"/>
      <c r="K813" s="12"/>
      <c r="L813" s="9"/>
      <c r="M813" s="12"/>
      <c r="N813" s="9"/>
      <c r="O813" s="12"/>
      <c r="P813" s="9"/>
      <c r="Q813" s="12"/>
      <c r="R813" s="9"/>
      <c r="S813" s="12"/>
      <c r="T813" s="9"/>
      <c r="U813" s="12"/>
      <c r="V813" s="9"/>
      <c r="W813" s="12"/>
      <c r="X813" s="9"/>
      <c r="Y813" s="12"/>
      <c r="Z813" s="9"/>
      <c r="AA813" s="9"/>
      <c r="AB813" s="1"/>
      <c r="AE813" s="13"/>
      <c r="AF813" s="13"/>
    </row>
    <row r="814" spans="4:32" ht="14.25" customHeight="1" x14ac:dyDescent="0.3">
      <c r="D814" s="9"/>
      <c r="E814" s="12"/>
      <c r="F814" s="9"/>
      <c r="G814" s="12"/>
      <c r="H814" s="9"/>
      <c r="I814" s="12"/>
      <c r="J814" s="9"/>
      <c r="K814" s="12"/>
      <c r="L814" s="9"/>
      <c r="M814" s="12"/>
      <c r="N814" s="9"/>
      <c r="O814" s="12"/>
      <c r="P814" s="9"/>
      <c r="Q814" s="12"/>
      <c r="R814" s="9"/>
      <c r="S814" s="12"/>
      <c r="T814" s="9"/>
      <c r="U814" s="12"/>
      <c r="V814" s="9"/>
      <c r="W814" s="12"/>
      <c r="X814" s="9"/>
      <c r="Y814" s="12"/>
      <c r="Z814" s="9"/>
      <c r="AA814" s="9"/>
      <c r="AB814" s="1"/>
      <c r="AE814" s="13"/>
      <c r="AF814" s="13"/>
    </row>
    <row r="815" spans="4:32" ht="14.25" customHeight="1" x14ac:dyDescent="0.3">
      <c r="D815" s="9"/>
      <c r="E815" s="12"/>
      <c r="F815" s="9"/>
      <c r="G815" s="12"/>
      <c r="H815" s="9"/>
      <c r="I815" s="12"/>
      <c r="J815" s="9"/>
      <c r="K815" s="12"/>
      <c r="L815" s="9"/>
      <c r="M815" s="12"/>
      <c r="N815" s="9"/>
      <c r="O815" s="12"/>
      <c r="P815" s="9"/>
      <c r="Q815" s="12"/>
      <c r="R815" s="9"/>
      <c r="S815" s="12"/>
      <c r="T815" s="9"/>
      <c r="U815" s="12"/>
      <c r="V815" s="9"/>
      <c r="W815" s="12"/>
      <c r="X815" s="9"/>
      <c r="Y815" s="12"/>
      <c r="Z815" s="9"/>
      <c r="AA815" s="9"/>
      <c r="AB815" s="1"/>
      <c r="AE815" s="13"/>
      <c r="AF815" s="13"/>
    </row>
    <row r="816" spans="4:32" ht="14.25" customHeight="1" x14ac:dyDescent="0.3">
      <c r="D816" s="9"/>
      <c r="E816" s="12"/>
      <c r="F816" s="9"/>
      <c r="G816" s="12"/>
      <c r="H816" s="9"/>
      <c r="I816" s="12"/>
      <c r="J816" s="9"/>
      <c r="K816" s="12"/>
      <c r="L816" s="9"/>
      <c r="M816" s="12"/>
      <c r="N816" s="9"/>
      <c r="O816" s="12"/>
      <c r="P816" s="9"/>
      <c r="Q816" s="12"/>
      <c r="R816" s="9"/>
      <c r="S816" s="12"/>
      <c r="T816" s="9"/>
      <c r="U816" s="12"/>
      <c r="V816" s="9"/>
      <c r="W816" s="12"/>
      <c r="X816" s="9"/>
      <c r="Y816" s="12"/>
      <c r="Z816" s="9"/>
      <c r="AA816" s="9"/>
      <c r="AB816" s="1"/>
      <c r="AE816" s="13"/>
      <c r="AF816" s="13"/>
    </row>
    <row r="817" spans="4:32" ht="14.25" customHeight="1" x14ac:dyDescent="0.3">
      <c r="D817" s="9"/>
      <c r="E817" s="12"/>
      <c r="F817" s="9"/>
      <c r="G817" s="12"/>
      <c r="H817" s="9"/>
      <c r="I817" s="12"/>
      <c r="J817" s="9"/>
      <c r="K817" s="12"/>
      <c r="L817" s="9"/>
      <c r="M817" s="12"/>
      <c r="N817" s="9"/>
      <c r="O817" s="12"/>
      <c r="P817" s="9"/>
      <c r="Q817" s="12"/>
      <c r="R817" s="9"/>
      <c r="S817" s="12"/>
      <c r="T817" s="9"/>
      <c r="U817" s="12"/>
      <c r="V817" s="9"/>
      <c r="W817" s="12"/>
      <c r="X817" s="9"/>
      <c r="Y817" s="12"/>
      <c r="Z817" s="9"/>
      <c r="AA817" s="9"/>
      <c r="AB817" s="1"/>
      <c r="AE817" s="13"/>
      <c r="AF817" s="13"/>
    </row>
    <row r="818" spans="4:32" ht="14.25" customHeight="1" x14ac:dyDescent="0.3">
      <c r="D818" s="9"/>
      <c r="E818" s="12"/>
      <c r="F818" s="9"/>
      <c r="G818" s="12"/>
      <c r="H818" s="9"/>
      <c r="I818" s="12"/>
      <c r="J818" s="9"/>
      <c r="K818" s="12"/>
      <c r="L818" s="9"/>
      <c r="M818" s="12"/>
      <c r="N818" s="9"/>
      <c r="O818" s="12"/>
      <c r="P818" s="9"/>
      <c r="Q818" s="12"/>
      <c r="R818" s="9"/>
      <c r="S818" s="12"/>
      <c r="T818" s="9"/>
      <c r="U818" s="12"/>
      <c r="V818" s="9"/>
      <c r="W818" s="12"/>
      <c r="X818" s="9"/>
      <c r="Y818" s="12"/>
      <c r="Z818" s="9"/>
      <c r="AA818" s="9"/>
      <c r="AB818" s="1"/>
      <c r="AE818" s="13"/>
      <c r="AF818" s="13"/>
    </row>
    <row r="819" spans="4:32" ht="14.25" customHeight="1" x14ac:dyDescent="0.3">
      <c r="D819" s="9"/>
      <c r="E819" s="12"/>
      <c r="F819" s="9"/>
      <c r="G819" s="12"/>
      <c r="H819" s="9"/>
      <c r="I819" s="12"/>
      <c r="J819" s="9"/>
      <c r="K819" s="12"/>
      <c r="L819" s="9"/>
      <c r="M819" s="12"/>
      <c r="N819" s="9"/>
      <c r="O819" s="12"/>
      <c r="P819" s="9"/>
      <c r="Q819" s="12"/>
      <c r="R819" s="9"/>
      <c r="S819" s="12"/>
      <c r="T819" s="9"/>
      <c r="U819" s="12"/>
      <c r="V819" s="9"/>
      <c r="W819" s="12"/>
      <c r="X819" s="9"/>
      <c r="Y819" s="12"/>
      <c r="Z819" s="9"/>
      <c r="AA819" s="9"/>
      <c r="AB819" s="1"/>
      <c r="AE819" s="13"/>
      <c r="AF819" s="13"/>
    </row>
    <row r="820" spans="4:32" ht="14.25" customHeight="1" x14ac:dyDescent="0.3">
      <c r="D820" s="9"/>
      <c r="E820" s="12"/>
      <c r="F820" s="9"/>
      <c r="G820" s="12"/>
      <c r="H820" s="9"/>
      <c r="I820" s="12"/>
      <c r="J820" s="9"/>
      <c r="K820" s="12"/>
      <c r="L820" s="9"/>
      <c r="M820" s="12"/>
      <c r="N820" s="9"/>
      <c r="O820" s="12"/>
      <c r="P820" s="9"/>
      <c r="Q820" s="12"/>
      <c r="R820" s="9"/>
      <c r="S820" s="12"/>
      <c r="T820" s="9"/>
      <c r="U820" s="12"/>
      <c r="V820" s="9"/>
      <c r="W820" s="12"/>
      <c r="X820" s="9"/>
      <c r="Y820" s="12"/>
      <c r="Z820" s="9"/>
      <c r="AA820" s="9"/>
      <c r="AB820" s="1"/>
      <c r="AE820" s="13"/>
      <c r="AF820" s="13"/>
    </row>
    <row r="821" spans="4:32" ht="14.25" customHeight="1" x14ac:dyDescent="0.3">
      <c r="D821" s="9"/>
      <c r="E821" s="12"/>
      <c r="F821" s="9"/>
      <c r="G821" s="12"/>
      <c r="H821" s="9"/>
      <c r="I821" s="12"/>
      <c r="J821" s="9"/>
      <c r="K821" s="12"/>
      <c r="L821" s="9"/>
      <c r="M821" s="12"/>
      <c r="N821" s="9"/>
      <c r="O821" s="12"/>
      <c r="P821" s="9"/>
      <c r="Q821" s="12"/>
      <c r="R821" s="9"/>
      <c r="S821" s="12"/>
      <c r="T821" s="9"/>
      <c r="U821" s="12"/>
      <c r="V821" s="9"/>
      <c r="W821" s="12"/>
      <c r="X821" s="9"/>
      <c r="Y821" s="12"/>
      <c r="Z821" s="9"/>
      <c r="AA821" s="9"/>
      <c r="AB821" s="1"/>
      <c r="AE821" s="13"/>
      <c r="AF821" s="13"/>
    </row>
    <row r="822" spans="4:32" ht="14.25" customHeight="1" x14ac:dyDescent="0.3">
      <c r="D822" s="9"/>
      <c r="E822" s="12"/>
      <c r="F822" s="9"/>
      <c r="G822" s="12"/>
      <c r="H822" s="9"/>
      <c r="I822" s="12"/>
      <c r="J822" s="9"/>
      <c r="K822" s="12"/>
      <c r="L822" s="9"/>
      <c r="M822" s="12"/>
      <c r="N822" s="9"/>
      <c r="O822" s="12"/>
      <c r="P822" s="9"/>
      <c r="Q822" s="12"/>
      <c r="R822" s="9"/>
      <c r="S822" s="12"/>
      <c r="T822" s="9"/>
      <c r="U822" s="12"/>
      <c r="V822" s="9"/>
      <c r="W822" s="12"/>
      <c r="X822" s="9"/>
      <c r="Y822" s="12"/>
      <c r="Z822" s="9"/>
      <c r="AA822" s="9"/>
      <c r="AB822" s="1"/>
      <c r="AE822" s="13"/>
      <c r="AF822" s="13"/>
    </row>
    <row r="823" spans="4:32" ht="14.25" customHeight="1" x14ac:dyDescent="0.3">
      <c r="D823" s="9"/>
      <c r="E823" s="12"/>
      <c r="F823" s="9"/>
      <c r="G823" s="12"/>
      <c r="H823" s="9"/>
      <c r="I823" s="12"/>
      <c r="J823" s="9"/>
      <c r="K823" s="12"/>
      <c r="L823" s="9"/>
      <c r="M823" s="12"/>
      <c r="N823" s="9"/>
      <c r="O823" s="12"/>
      <c r="P823" s="9"/>
      <c r="Q823" s="12"/>
      <c r="R823" s="9"/>
      <c r="S823" s="12"/>
      <c r="T823" s="9"/>
      <c r="U823" s="12"/>
      <c r="V823" s="9"/>
      <c r="W823" s="12"/>
      <c r="X823" s="9"/>
      <c r="Y823" s="12"/>
      <c r="Z823" s="9"/>
      <c r="AA823" s="9"/>
      <c r="AB823" s="1"/>
      <c r="AE823" s="13"/>
      <c r="AF823" s="13"/>
    </row>
    <row r="824" spans="4:32" ht="14.25" customHeight="1" x14ac:dyDescent="0.3">
      <c r="D824" s="9"/>
      <c r="E824" s="12"/>
      <c r="F824" s="9"/>
      <c r="G824" s="12"/>
      <c r="H824" s="9"/>
      <c r="I824" s="12"/>
      <c r="J824" s="9"/>
      <c r="K824" s="12"/>
      <c r="L824" s="9"/>
      <c r="M824" s="12"/>
      <c r="N824" s="9"/>
      <c r="O824" s="12"/>
      <c r="P824" s="9"/>
      <c r="Q824" s="12"/>
      <c r="R824" s="9"/>
      <c r="S824" s="12"/>
      <c r="T824" s="9"/>
      <c r="U824" s="12"/>
      <c r="V824" s="9"/>
      <c r="W824" s="12"/>
      <c r="X824" s="9"/>
      <c r="Y824" s="12"/>
      <c r="Z824" s="9"/>
      <c r="AA824" s="9"/>
      <c r="AB824" s="1"/>
      <c r="AE824" s="13"/>
      <c r="AF824" s="13"/>
    </row>
    <row r="825" spans="4:32" ht="14.25" customHeight="1" x14ac:dyDescent="0.3">
      <c r="D825" s="9"/>
      <c r="E825" s="12"/>
      <c r="F825" s="9"/>
      <c r="G825" s="12"/>
      <c r="H825" s="9"/>
      <c r="I825" s="12"/>
      <c r="J825" s="9"/>
      <c r="K825" s="12"/>
      <c r="L825" s="9"/>
      <c r="M825" s="12"/>
      <c r="N825" s="9"/>
      <c r="O825" s="12"/>
      <c r="P825" s="9"/>
      <c r="Q825" s="12"/>
      <c r="R825" s="9"/>
      <c r="S825" s="12"/>
      <c r="T825" s="9"/>
      <c r="U825" s="12"/>
      <c r="V825" s="9"/>
      <c r="W825" s="12"/>
      <c r="X825" s="9"/>
      <c r="Y825" s="12"/>
      <c r="Z825" s="9"/>
      <c r="AA825" s="9"/>
      <c r="AB825" s="1"/>
      <c r="AE825" s="13"/>
      <c r="AF825" s="13"/>
    </row>
    <row r="826" spans="4:32" ht="14.25" customHeight="1" x14ac:dyDescent="0.3">
      <c r="D826" s="9"/>
      <c r="E826" s="12"/>
      <c r="F826" s="9"/>
      <c r="G826" s="12"/>
      <c r="H826" s="9"/>
      <c r="I826" s="12"/>
      <c r="J826" s="9"/>
      <c r="K826" s="12"/>
      <c r="L826" s="9"/>
      <c r="M826" s="12"/>
      <c r="N826" s="9"/>
      <c r="O826" s="12"/>
      <c r="P826" s="9"/>
      <c r="Q826" s="12"/>
      <c r="R826" s="9"/>
      <c r="S826" s="12"/>
      <c r="T826" s="9"/>
      <c r="U826" s="12"/>
      <c r="V826" s="9"/>
      <c r="W826" s="12"/>
      <c r="X826" s="9"/>
      <c r="Y826" s="12"/>
      <c r="Z826" s="9"/>
      <c r="AA826" s="9"/>
      <c r="AB826" s="1"/>
      <c r="AE826" s="13"/>
      <c r="AF826" s="13"/>
    </row>
    <row r="827" spans="4:32" ht="14.25" customHeight="1" x14ac:dyDescent="0.3">
      <c r="D827" s="9"/>
      <c r="E827" s="12"/>
      <c r="F827" s="9"/>
      <c r="G827" s="12"/>
      <c r="H827" s="9"/>
      <c r="I827" s="12"/>
      <c r="J827" s="9"/>
      <c r="K827" s="12"/>
      <c r="L827" s="9"/>
      <c r="M827" s="12"/>
      <c r="N827" s="9"/>
      <c r="O827" s="12"/>
      <c r="P827" s="9"/>
      <c r="Q827" s="12"/>
      <c r="R827" s="9"/>
      <c r="S827" s="12"/>
      <c r="T827" s="9"/>
      <c r="U827" s="12"/>
      <c r="V827" s="9"/>
      <c r="W827" s="12"/>
      <c r="X827" s="9"/>
      <c r="Y827" s="12"/>
      <c r="Z827" s="9"/>
      <c r="AA827" s="9"/>
      <c r="AB827" s="1"/>
      <c r="AE827" s="13"/>
      <c r="AF827" s="13"/>
    </row>
    <row r="828" spans="4:32" ht="14.25" customHeight="1" x14ac:dyDescent="0.3">
      <c r="D828" s="9"/>
      <c r="E828" s="12"/>
      <c r="F828" s="9"/>
      <c r="G828" s="12"/>
      <c r="H828" s="9"/>
      <c r="I828" s="12"/>
      <c r="J828" s="9"/>
      <c r="K828" s="12"/>
      <c r="L828" s="9"/>
      <c r="M828" s="12"/>
      <c r="N828" s="9"/>
      <c r="O828" s="12"/>
      <c r="P828" s="9"/>
      <c r="Q828" s="12"/>
      <c r="R828" s="9"/>
      <c r="S828" s="12"/>
      <c r="T828" s="9"/>
      <c r="U828" s="12"/>
      <c r="V828" s="9"/>
      <c r="W828" s="12"/>
      <c r="X828" s="9"/>
      <c r="Y828" s="12"/>
      <c r="Z828" s="9"/>
      <c r="AA828" s="9"/>
      <c r="AB828" s="1"/>
      <c r="AE828" s="13"/>
      <c r="AF828" s="13"/>
    </row>
    <row r="829" spans="4:32" ht="14.25" customHeight="1" x14ac:dyDescent="0.3">
      <c r="D829" s="9"/>
      <c r="E829" s="12"/>
      <c r="F829" s="9"/>
      <c r="G829" s="12"/>
      <c r="H829" s="9"/>
      <c r="I829" s="12"/>
      <c r="J829" s="9"/>
      <c r="K829" s="12"/>
      <c r="L829" s="9"/>
      <c r="M829" s="12"/>
      <c r="N829" s="9"/>
      <c r="O829" s="12"/>
      <c r="P829" s="9"/>
      <c r="Q829" s="12"/>
      <c r="R829" s="9"/>
      <c r="S829" s="12"/>
      <c r="T829" s="9"/>
      <c r="U829" s="12"/>
      <c r="V829" s="9"/>
      <c r="W829" s="12"/>
      <c r="X829" s="9"/>
      <c r="Y829" s="12"/>
      <c r="Z829" s="9"/>
      <c r="AA829" s="9"/>
      <c r="AB829" s="1"/>
      <c r="AE829" s="13"/>
      <c r="AF829" s="13"/>
    </row>
    <row r="830" spans="4:32" ht="14.25" customHeight="1" x14ac:dyDescent="0.3">
      <c r="D830" s="9"/>
      <c r="E830" s="12"/>
      <c r="F830" s="9"/>
      <c r="G830" s="12"/>
      <c r="H830" s="9"/>
      <c r="I830" s="12"/>
      <c r="J830" s="9"/>
      <c r="K830" s="12"/>
      <c r="L830" s="9"/>
      <c r="M830" s="12"/>
      <c r="N830" s="9"/>
      <c r="O830" s="12"/>
      <c r="P830" s="9"/>
      <c r="Q830" s="12"/>
      <c r="R830" s="9"/>
      <c r="S830" s="12"/>
      <c r="T830" s="9"/>
      <c r="U830" s="12"/>
      <c r="V830" s="9"/>
      <c r="W830" s="12"/>
      <c r="X830" s="9"/>
      <c r="Y830" s="12"/>
      <c r="Z830" s="9"/>
      <c r="AA830" s="9"/>
      <c r="AB830" s="1"/>
      <c r="AE830" s="13"/>
      <c r="AF830" s="13"/>
    </row>
    <row r="831" spans="4:32" ht="14.25" customHeight="1" x14ac:dyDescent="0.3">
      <c r="D831" s="9"/>
      <c r="E831" s="12"/>
      <c r="F831" s="9"/>
      <c r="G831" s="12"/>
      <c r="H831" s="9"/>
      <c r="I831" s="12"/>
      <c r="J831" s="9"/>
      <c r="K831" s="12"/>
      <c r="L831" s="9"/>
      <c r="M831" s="12"/>
      <c r="N831" s="9"/>
      <c r="O831" s="12"/>
      <c r="P831" s="9"/>
      <c r="Q831" s="12"/>
      <c r="R831" s="9"/>
      <c r="S831" s="12"/>
      <c r="T831" s="9"/>
      <c r="U831" s="12"/>
      <c r="V831" s="9"/>
      <c r="W831" s="12"/>
      <c r="X831" s="9"/>
      <c r="Y831" s="12"/>
      <c r="Z831" s="9"/>
      <c r="AA831" s="9"/>
      <c r="AB831" s="1"/>
      <c r="AE831" s="13"/>
      <c r="AF831" s="13"/>
    </row>
    <row r="832" spans="4:32" ht="14.25" customHeight="1" x14ac:dyDescent="0.3">
      <c r="D832" s="9"/>
      <c r="E832" s="12"/>
      <c r="F832" s="9"/>
      <c r="G832" s="12"/>
      <c r="H832" s="9"/>
      <c r="I832" s="12"/>
      <c r="J832" s="9"/>
      <c r="K832" s="12"/>
      <c r="L832" s="9"/>
      <c r="M832" s="12"/>
      <c r="N832" s="9"/>
      <c r="O832" s="12"/>
      <c r="P832" s="9"/>
      <c r="Q832" s="12"/>
      <c r="R832" s="9"/>
      <c r="S832" s="12"/>
      <c r="T832" s="9"/>
      <c r="U832" s="12"/>
      <c r="V832" s="9"/>
      <c r="W832" s="12"/>
      <c r="X832" s="9"/>
      <c r="Y832" s="12"/>
      <c r="Z832" s="9"/>
      <c r="AA832" s="9"/>
      <c r="AB832" s="1"/>
      <c r="AE832" s="13"/>
      <c r="AF832" s="13"/>
    </row>
    <row r="833" spans="4:32" ht="14.25" customHeight="1" x14ac:dyDescent="0.3">
      <c r="D833" s="9"/>
      <c r="E833" s="12"/>
      <c r="F833" s="9"/>
      <c r="G833" s="12"/>
      <c r="H833" s="9"/>
      <c r="I833" s="12"/>
      <c r="J833" s="9"/>
      <c r="K833" s="12"/>
      <c r="L833" s="9"/>
      <c r="M833" s="12"/>
      <c r="N833" s="9"/>
      <c r="O833" s="12"/>
      <c r="P833" s="9"/>
      <c r="Q833" s="12"/>
      <c r="R833" s="9"/>
      <c r="S833" s="12"/>
      <c r="T833" s="9"/>
      <c r="U833" s="12"/>
      <c r="V833" s="9"/>
      <c r="W833" s="12"/>
      <c r="X833" s="9"/>
      <c r="Y833" s="12"/>
      <c r="Z833" s="9"/>
      <c r="AA833" s="9"/>
      <c r="AB833" s="1"/>
      <c r="AE833" s="13"/>
      <c r="AF833" s="13"/>
    </row>
    <row r="834" spans="4:32" ht="14.25" customHeight="1" x14ac:dyDescent="0.3">
      <c r="D834" s="9"/>
      <c r="E834" s="12"/>
      <c r="F834" s="9"/>
      <c r="G834" s="12"/>
      <c r="H834" s="9"/>
      <c r="I834" s="12"/>
      <c r="J834" s="9"/>
      <c r="K834" s="12"/>
      <c r="L834" s="9"/>
      <c r="M834" s="12"/>
      <c r="N834" s="9"/>
      <c r="O834" s="12"/>
      <c r="P834" s="9"/>
      <c r="Q834" s="12"/>
      <c r="R834" s="9"/>
      <c r="S834" s="12"/>
      <c r="T834" s="9"/>
      <c r="U834" s="12"/>
      <c r="V834" s="9"/>
      <c r="W834" s="12"/>
      <c r="X834" s="9"/>
      <c r="Y834" s="12"/>
      <c r="Z834" s="9"/>
      <c r="AA834" s="9"/>
      <c r="AB834" s="1"/>
      <c r="AE834" s="13"/>
      <c r="AF834" s="13"/>
    </row>
    <row r="835" spans="4:32" ht="14.25" customHeight="1" x14ac:dyDescent="0.3">
      <c r="D835" s="9"/>
      <c r="E835" s="12"/>
      <c r="F835" s="9"/>
      <c r="G835" s="12"/>
      <c r="H835" s="9"/>
      <c r="I835" s="12"/>
      <c r="J835" s="9"/>
      <c r="K835" s="12"/>
      <c r="L835" s="9"/>
      <c r="M835" s="12"/>
      <c r="N835" s="9"/>
      <c r="O835" s="12"/>
      <c r="P835" s="9"/>
      <c r="Q835" s="12"/>
      <c r="R835" s="9"/>
      <c r="S835" s="12"/>
      <c r="T835" s="9"/>
      <c r="U835" s="12"/>
      <c r="V835" s="9"/>
      <c r="W835" s="12"/>
      <c r="X835" s="9"/>
      <c r="Y835" s="12"/>
      <c r="Z835" s="9"/>
      <c r="AA835" s="9"/>
      <c r="AB835" s="1"/>
      <c r="AE835" s="13"/>
      <c r="AF835" s="13"/>
    </row>
    <row r="836" spans="4:32" ht="14.25" customHeight="1" x14ac:dyDescent="0.3">
      <c r="D836" s="9"/>
      <c r="E836" s="12"/>
      <c r="F836" s="9"/>
      <c r="G836" s="12"/>
      <c r="H836" s="9"/>
      <c r="I836" s="12"/>
      <c r="J836" s="9"/>
      <c r="K836" s="12"/>
      <c r="L836" s="9"/>
      <c r="M836" s="12"/>
      <c r="N836" s="9"/>
      <c r="O836" s="12"/>
      <c r="P836" s="9"/>
      <c r="Q836" s="12"/>
      <c r="R836" s="9"/>
      <c r="S836" s="12"/>
      <c r="T836" s="9"/>
      <c r="U836" s="12"/>
      <c r="V836" s="9"/>
      <c r="W836" s="12"/>
      <c r="X836" s="9"/>
      <c r="Y836" s="12"/>
      <c r="Z836" s="9"/>
      <c r="AA836" s="9"/>
      <c r="AB836" s="1"/>
      <c r="AE836" s="13"/>
      <c r="AF836" s="13"/>
    </row>
    <row r="837" spans="4:32" ht="14.25" customHeight="1" x14ac:dyDescent="0.3">
      <c r="D837" s="9"/>
      <c r="E837" s="12"/>
      <c r="F837" s="9"/>
      <c r="G837" s="12"/>
      <c r="H837" s="9"/>
      <c r="I837" s="12"/>
      <c r="J837" s="9"/>
      <c r="K837" s="12"/>
      <c r="L837" s="9"/>
      <c r="M837" s="12"/>
      <c r="N837" s="9"/>
      <c r="O837" s="12"/>
      <c r="P837" s="9"/>
      <c r="Q837" s="12"/>
      <c r="R837" s="9"/>
      <c r="S837" s="12"/>
      <c r="T837" s="9"/>
      <c r="U837" s="12"/>
      <c r="V837" s="9"/>
      <c r="W837" s="12"/>
      <c r="X837" s="9"/>
      <c r="Y837" s="12"/>
      <c r="Z837" s="9"/>
      <c r="AA837" s="9"/>
      <c r="AB837" s="1"/>
      <c r="AE837" s="13"/>
      <c r="AF837" s="13"/>
    </row>
    <row r="838" spans="4:32" ht="14.25" customHeight="1" x14ac:dyDescent="0.3">
      <c r="D838" s="9"/>
      <c r="E838" s="12"/>
      <c r="F838" s="9"/>
      <c r="G838" s="12"/>
      <c r="H838" s="9"/>
      <c r="I838" s="12"/>
      <c r="J838" s="9"/>
      <c r="K838" s="12"/>
      <c r="L838" s="9"/>
      <c r="M838" s="12"/>
      <c r="N838" s="9"/>
      <c r="O838" s="12"/>
      <c r="P838" s="9"/>
      <c r="Q838" s="12"/>
      <c r="R838" s="9"/>
      <c r="S838" s="12"/>
      <c r="T838" s="9"/>
      <c r="U838" s="12"/>
      <c r="V838" s="9"/>
      <c r="W838" s="12"/>
      <c r="X838" s="9"/>
      <c r="Y838" s="12"/>
      <c r="Z838" s="9"/>
      <c r="AA838" s="9"/>
      <c r="AB838" s="1"/>
      <c r="AE838" s="13"/>
      <c r="AF838" s="13"/>
    </row>
    <row r="839" spans="4:32" ht="14.25" customHeight="1" x14ac:dyDescent="0.3">
      <c r="D839" s="9"/>
      <c r="E839" s="12"/>
      <c r="F839" s="9"/>
      <c r="G839" s="12"/>
      <c r="H839" s="9"/>
      <c r="I839" s="12"/>
      <c r="J839" s="9"/>
      <c r="K839" s="12"/>
      <c r="L839" s="9"/>
      <c r="M839" s="12"/>
      <c r="N839" s="9"/>
      <c r="O839" s="12"/>
      <c r="P839" s="9"/>
      <c r="Q839" s="12"/>
      <c r="R839" s="9"/>
      <c r="S839" s="12"/>
      <c r="T839" s="9"/>
      <c r="U839" s="12"/>
      <c r="V839" s="9"/>
      <c r="W839" s="12"/>
      <c r="X839" s="9"/>
      <c r="Y839" s="12"/>
      <c r="Z839" s="9"/>
      <c r="AA839" s="9"/>
      <c r="AB839" s="1"/>
      <c r="AE839" s="13"/>
      <c r="AF839" s="13"/>
    </row>
    <row r="840" spans="4:32" ht="14.25" customHeight="1" x14ac:dyDescent="0.3">
      <c r="D840" s="9"/>
      <c r="E840" s="12"/>
      <c r="F840" s="9"/>
      <c r="G840" s="12"/>
      <c r="H840" s="9"/>
      <c r="I840" s="12"/>
      <c r="J840" s="9"/>
      <c r="K840" s="12"/>
      <c r="L840" s="9"/>
      <c r="M840" s="12"/>
      <c r="N840" s="9"/>
      <c r="O840" s="12"/>
      <c r="P840" s="9"/>
      <c r="Q840" s="12"/>
      <c r="R840" s="9"/>
      <c r="S840" s="12"/>
      <c r="T840" s="9"/>
      <c r="U840" s="12"/>
      <c r="V840" s="9"/>
      <c r="W840" s="12"/>
      <c r="X840" s="9"/>
      <c r="Y840" s="12"/>
      <c r="Z840" s="9"/>
      <c r="AA840" s="9"/>
      <c r="AB840" s="1"/>
      <c r="AE840" s="13"/>
      <c r="AF840" s="13"/>
    </row>
    <row r="841" spans="4:32" ht="14.25" customHeight="1" x14ac:dyDescent="0.3">
      <c r="D841" s="9"/>
      <c r="E841" s="12"/>
      <c r="F841" s="9"/>
      <c r="G841" s="12"/>
      <c r="H841" s="9"/>
      <c r="I841" s="12"/>
      <c r="J841" s="9"/>
      <c r="K841" s="12"/>
      <c r="L841" s="9"/>
      <c r="M841" s="12"/>
      <c r="N841" s="9"/>
      <c r="O841" s="12"/>
      <c r="P841" s="9"/>
      <c r="Q841" s="12"/>
      <c r="R841" s="9"/>
      <c r="S841" s="12"/>
      <c r="T841" s="9"/>
      <c r="U841" s="12"/>
      <c r="V841" s="9"/>
      <c r="W841" s="12"/>
      <c r="X841" s="9"/>
      <c r="Y841" s="12"/>
      <c r="Z841" s="9"/>
      <c r="AA841" s="9"/>
      <c r="AB841" s="1"/>
      <c r="AE841" s="13"/>
      <c r="AF841" s="13"/>
    </row>
    <row r="842" spans="4:32" ht="14.25" customHeight="1" x14ac:dyDescent="0.3">
      <c r="D842" s="9"/>
      <c r="E842" s="12"/>
      <c r="F842" s="9"/>
      <c r="G842" s="12"/>
      <c r="H842" s="9"/>
      <c r="I842" s="12"/>
      <c r="J842" s="9"/>
      <c r="K842" s="12"/>
      <c r="L842" s="9"/>
      <c r="M842" s="12"/>
      <c r="N842" s="9"/>
      <c r="O842" s="12"/>
      <c r="P842" s="9"/>
      <c r="Q842" s="12"/>
      <c r="R842" s="9"/>
      <c r="S842" s="12"/>
      <c r="T842" s="9"/>
      <c r="U842" s="12"/>
      <c r="V842" s="9"/>
      <c r="W842" s="12"/>
      <c r="X842" s="9"/>
      <c r="Y842" s="12"/>
      <c r="Z842" s="9"/>
      <c r="AA842" s="9"/>
      <c r="AB842" s="1"/>
      <c r="AE842" s="13"/>
      <c r="AF842" s="13"/>
    </row>
    <row r="843" spans="4:32" ht="14.25" customHeight="1" x14ac:dyDescent="0.3">
      <c r="D843" s="9"/>
      <c r="E843" s="12"/>
      <c r="F843" s="9"/>
      <c r="G843" s="12"/>
      <c r="H843" s="9"/>
      <c r="I843" s="12"/>
      <c r="J843" s="9"/>
      <c r="K843" s="12"/>
      <c r="L843" s="9"/>
      <c r="M843" s="12"/>
      <c r="N843" s="9"/>
      <c r="O843" s="12"/>
      <c r="P843" s="9"/>
      <c r="Q843" s="12"/>
      <c r="R843" s="9"/>
      <c r="S843" s="12"/>
      <c r="T843" s="9"/>
      <c r="U843" s="12"/>
      <c r="V843" s="9"/>
      <c r="W843" s="12"/>
      <c r="X843" s="9"/>
      <c r="Y843" s="12"/>
      <c r="Z843" s="9"/>
      <c r="AA843" s="9"/>
      <c r="AB843" s="1"/>
      <c r="AE843" s="13"/>
      <c r="AF843" s="13"/>
    </row>
    <row r="844" spans="4:32" ht="14.25" customHeight="1" x14ac:dyDescent="0.3">
      <c r="D844" s="9"/>
      <c r="E844" s="12"/>
      <c r="F844" s="9"/>
      <c r="G844" s="12"/>
      <c r="H844" s="9"/>
      <c r="I844" s="12"/>
      <c r="J844" s="9"/>
      <c r="K844" s="12"/>
      <c r="L844" s="9"/>
      <c r="M844" s="12"/>
      <c r="N844" s="9"/>
      <c r="O844" s="12"/>
      <c r="P844" s="9"/>
      <c r="Q844" s="12"/>
      <c r="R844" s="9"/>
      <c r="S844" s="12"/>
      <c r="T844" s="9"/>
      <c r="U844" s="12"/>
      <c r="V844" s="9"/>
      <c r="W844" s="12"/>
      <c r="X844" s="9"/>
      <c r="Y844" s="12"/>
      <c r="Z844" s="9"/>
      <c r="AA844" s="9"/>
      <c r="AB844" s="1"/>
      <c r="AE844" s="13"/>
      <c r="AF844" s="13"/>
    </row>
    <row r="845" spans="4:32" ht="14.25" customHeight="1" x14ac:dyDescent="0.3">
      <c r="D845" s="9"/>
      <c r="E845" s="12"/>
      <c r="F845" s="9"/>
      <c r="G845" s="12"/>
      <c r="H845" s="9"/>
      <c r="I845" s="12"/>
      <c r="J845" s="9"/>
      <c r="K845" s="12"/>
      <c r="L845" s="9"/>
      <c r="M845" s="12"/>
      <c r="N845" s="9"/>
      <c r="O845" s="12"/>
      <c r="P845" s="9"/>
      <c r="Q845" s="12"/>
      <c r="R845" s="9"/>
      <c r="S845" s="12"/>
      <c r="T845" s="9"/>
      <c r="U845" s="12"/>
      <c r="V845" s="9"/>
      <c r="W845" s="12"/>
      <c r="X845" s="9"/>
      <c r="Y845" s="12"/>
      <c r="Z845" s="9"/>
      <c r="AA845" s="9"/>
      <c r="AB845" s="1"/>
      <c r="AE845" s="13"/>
      <c r="AF845" s="13"/>
    </row>
    <row r="846" spans="4:32" ht="14.25" customHeight="1" x14ac:dyDescent="0.3">
      <c r="D846" s="9"/>
      <c r="E846" s="12"/>
      <c r="F846" s="9"/>
      <c r="G846" s="12"/>
      <c r="H846" s="9"/>
      <c r="I846" s="12"/>
      <c r="J846" s="9"/>
      <c r="K846" s="12"/>
      <c r="L846" s="9"/>
      <c r="M846" s="12"/>
      <c r="N846" s="9"/>
      <c r="O846" s="12"/>
      <c r="P846" s="9"/>
      <c r="Q846" s="12"/>
      <c r="R846" s="9"/>
      <c r="S846" s="12"/>
      <c r="T846" s="9"/>
      <c r="U846" s="12"/>
      <c r="V846" s="9"/>
      <c r="W846" s="12"/>
      <c r="X846" s="9"/>
      <c r="Y846" s="12"/>
      <c r="Z846" s="9"/>
      <c r="AA846" s="9"/>
      <c r="AB846" s="1"/>
      <c r="AE846" s="13"/>
      <c r="AF846" s="13"/>
    </row>
    <row r="847" spans="4:32" ht="14.25" customHeight="1" x14ac:dyDescent="0.3">
      <c r="D847" s="9"/>
      <c r="E847" s="12"/>
      <c r="F847" s="9"/>
      <c r="G847" s="12"/>
      <c r="H847" s="9"/>
      <c r="I847" s="12"/>
      <c r="J847" s="9"/>
      <c r="K847" s="12"/>
      <c r="L847" s="9"/>
      <c r="M847" s="12"/>
      <c r="N847" s="9"/>
      <c r="O847" s="12"/>
      <c r="P847" s="9"/>
      <c r="Q847" s="12"/>
      <c r="R847" s="9"/>
      <c r="S847" s="12"/>
      <c r="T847" s="9"/>
      <c r="U847" s="12"/>
      <c r="V847" s="9"/>
      <c r="W847" s="12"/>
      <c r="X847" s="9"/>
      <c r="Y847" s="12"/>
      <c r="Z847" s="9"/>
      <c r="AA847" s="9"/>
      <c r="AB847" s="1"/>
      <c r="AE847" s="13"/>
      <c r="AF847" s="13"/>
    </row>
    <row r="848" spans="4:32" ht="14.25" customHeight="1" x14ac:dyDescent="0.3">
      <c r="D848" s="9"/>
      <c r="E848" s="12"/>
      <c r="F848" s="9"/>
      <c r="G848" s="12"/>
      <c r="H848" s="9"/>
      <c r="I848" s="12"/>
      <c r="J848" s="9"/>
      <c r="K848" s="12"/>
      <c r="L848" s="9"/>
      <c r="M848" s="12"/>
      <c r="N848" s="9"/>
      <c r="O848" s="12"/>
      <c r="P848" s="9"/>
      <c r="Q848" s="12"/>
      <c r="R848" s="9"/>
      <c r="S848" s="12"/>
      <c r="T848" s="9"/>
      <c r="U848" s="12"/>
      <c r="V848" s="9"/>
      <c r="W848" s="12"/>
      <c r="X848" s="9"/>
      <c r="Y848" s="12"/>
      <c r="Z848" s="9"/>
      <c r="AA848" s="9"/>
      <c r="AB848" s="1"/>
      <c r="AE848" s="13"/>
      <c r="AF848" s="13"/>
    </row>
    <row r="849" spans="4:32" ht="14.25" customHeight="1" x14ac:dyDescent="0.3">
      <c r="D849" s="9"/>
      <c r="E849" s="12"/>
      <c r="F849" s="9"/>
      <c r="G849" s="12"/>
      <c r="H849" s="9"/>
      <c r="I849" s="12"/>
      <c r="J849" s="9"/>
      <c r="K849" s="12"/>
      <c r="L849" s="9"/>
      <c r="M849" s="12"/>
      <c r="N849" s="9"/>
      <c r="O849" s="12"/>
      <c r="P849" s="9"/>
      <c r="Q849" s="12"/>
      <c r="R849" s="9"/>
      <c r="S849" s="12"/>
      <c r="T849" s="9"/>
      <c r="U849" s="12"/>
      <c r="V849" s="9"/>
      <c r="W849" s="12"/>
      <c r="X849" s="9"/>
      <c r="Y849" s="12"/>
      <c r="Z849" s="9"/>
      <c r="AA849" s="9"/>
      <c r="AB849" s="1"/>
      <c r="AE849" s="13"/>
      <c r="AF849" s="13"/>
    </row>
    <row r="850" spans="4:32" ht="14.25" customHeight="1" x14ac:dyDescent="0.3">
      <c r="D850" s="9"/>
      <c r="E850" s="12"/>
      <c r="F850" s="9"/>
      <c r="G850" s="12"/>
      <c r="H850" s="9"/>
      <c r="I850" s="12"/>
      <c r="J850" s="9"/>
      <c r="K850" s="12"/>
      <c r="L850" s="9"/>
      <c r="M850" s="12"/>
      <c r="N850" s="9"/>
      <c r="O850" s="12"/>
      <c r="P850" s="9"/>
      <c r="Q850" s="12"/>
      <c r="R850" s="9"/>
      <c r="S850" s="12"/>
      <c r="T850" s="9"/>
      <c r="U850" s="12"/>
      <c r="V850" s="9"/>
      <c r="W850" s="12"/>
      <c r="X850" s="9"/>
      <c r="Y850" s="12"/>
      <c r="Z850" s="9"/>
      <c r="AA850" s="9"/>
      <c r="AB850" s="1"/>
      <c r="AE850" s="13"/>
      <c r="AF850" s="13"/>
    </row>
    <row r="851" spans="4:32" ht="14.25" customHeight="1" x14ac:dyDescent="0.3">
      <c r="D851" s="9"/>
      <c r="E851" s="12"/>
      <c r="F851" s="9"/>
      <c r="G851" s="12"/>
      <c r="H851" s="9"/>
      <c r="I851" s="12"/>
      <c r="J851" s="9"/>
      <c r="K851" s="12"/>
      <c r="L851" s="9"/>
      <c r="M851" s="12"/>
      <c r="N851" s="9"/>
      <c r="O851" s="12"/>
      <c r="P851" s="9"/>
      <c r="Q851" s="12"/>
      <c r="R851" s="9"/>
      <c r="S851" s="12"/>
      <c r="T851" s="9"/>
      <c r="U851" s="12"/>
      <c r="V851" s="9"/>
      <c r="W851" s="12"/>
      <c r="X851" s="9"/>
      <c r="Y851" s="12"/>
      <c r="Z851" s="9"/>
      <c r="AA851" s="9"/>
      <c r="AB851" s="1"/>
      <c r="AE851" s="13"/>
      <c r="AF851" s="13"/>
    </row>
    <row r="852" spans="4:32" ht="14.25" customHeight="1" x14ac:dyDescent="0.3">
      <c r="D852" s="9"/>
      <c r="E852" s="12"/>
      <c r="F852" s="9"/>
      <c r="G852" s="12"/>
      <c r="H852" s="9"/>
      <c r="I852" s="12"/>
      <c r="J852" s="9"/>
      <c r="K852" s="12"/>
      <c r="L852" s="9"/>
      <c r="M852" s="12"/>
      <c r="N852" s="9"/>
      <c r="O852" s="12"/>
      <c r="P852" s="9"/>
      <c r="Q852" s="12"/>
      <c r="R852" s="9"/>
      <c r="S852" s="12"/>
      <c r="T852" s="9"/>
      <c r="U852" s="12"/>
      <c r="V852" s="9"/>
      <c r="W852" s="12"/>
      <c r="X852" s="9"/>
      <c r="Y852" s="12"/>
      <c r="Z852" s="9"/>
      <c r="AA852" s="9"/>
      <c r="AB852" s="1"/>
      <c r="AE852" s="13"/>
      <c r="AF852" s="13"/>
    </row>
    <row r="853" spans="4:32" ht="14.25" customHeight="1" x14ac:dyDescent="0.3">
      <c r="D853" s="9"/>
      <c r="E853" s="12"/>
      <c r="F853" s="9"/>
      <c r="G853" s="12"/>
      <c r="H853" s="9"/>
      <c r="I853" s="12"/>
      <c r="J853" s="9"/>
      <c r="K853" s="12"/>
      <c r="L853" s="9"/>
      <c r="M853" s="12"/>
      <c r="N853" s="9"/>
      <c r="O853" s="12"/>
      <c r="P853" s="9"/>
      <c r="Q853" s="12"/>
      <c r="R853" s="9"/>
      <c r="S853" s="12"/>
      <c r="T853" s="9"/>
      <c r="U853" s="12"/>
      <c r="V853" s="9"/>
      <c r="W853" s="12"/>
      <c r="X853" s="9"/>
      <c r="Y853" s="12"/>
      <c r="Z853" s="9"/>
      <c r="AA853" s="9"/>
      <c r="AB853" s="1"/>
      <c r="AE853" s="13"/>
      <c r="AF853" s="13"/>
    </row>
    <row r="854" spans="4:32" ht="14.25" customHeight="1" x14ac:dyDescent="0.3">
      <c r="D854" s="9"/>
      <c r="E854" s="12"/>
      <c r="F854" s="9"/>
      <c r="G854" s="12"/>
      <c r="H854" s="9"/>
      <c r="I854" s="12"/>
      <c r="J854" s="9"/>
      <c r="K854" s="12"/>
      <c r="L854" s="9"/>
      <c r="M854" s="12"/>
      <c r="N854" s="9"/>
      <c r="O854" s="12"/>
      <c r="P854" s="9"/>
      <c r="Q854" s="12"/>
      <c r="R854" s="9"/>
      <c r="S854" s="12"/>
      <c r="T854" s="9"/>
      <c r="U854" s="12"/>
      <c r="V854" s="9"/>
      <c r="W854" s="12"/>
      <c r="X854" s="9"/>
      <c r="Y854" s="12"/>
      <c r="Z854" s="9"/>
      <c r="AA854" s="9"/>
      <c r="AB854" s="1"/>
      <c r="AE854" s="13"/>
      <c r="AF854" s="13"/>
    </row>
    <row r="855" spans="4:32" ht="14.25" customHeight="1" x14ac:dyDescent="0.3">
      <c r="D855" s="9"/>
      <c r="E855" s="12"/>
      <c r="F855" s="9"/>
      <c r="G855" s="12"/>
      <c r="H855" s="9"/>
      <c r="I855" s="12"/>
      <c r="J855" s="9"/>
      <c r="K855" s="12"/>
      <c r="L855" s="9"/>
      <c r="M855" s="12"/>
      <c r="N855" s="9"/>
      <c r="O855" s="12"/>
      <c r="P855" s="9"/>
      <c r="Q855" s="12"/>
      <c r="R855" s="9"/>
      <c r="S855" s="12"/>
      <c r="T855" s="9"/>
      <c r="U855" s="12"/>
      <c r="V855" s="9"/>
      <c r="W855" s="12"/>
      <c r="X855" s="9"/>
      <c r="Y855" s="12"/>
      <c r="Z855" s="9"/>
      <c r="AA855" s="9"/>
      <c r="AB855" s="1"/>
      <c r="AE855" s="13"/>
      <c r="AF855" s="13"/>
    </row>
    <row r="856" spans="4:32" ht="14.25" customHeight="1" x14ac:dyDescent="0.3">
      <c r="D856" s="9"/>
      <c r="E856" s="12"/>
      <c r="F856" s="9"/>
      <c r="G856" s="12"/>
      <c r="H856" s="9"/>
      <c r="I856" s="12"/>
      <c r="J856" s="9"/>
      <c r="K856" s="12"/>
      <c r="L856" s="9"/>
      <c r="M856" s="12"/>
      <c r="N856" s="9"/>
      <c r="O856" s="12"/>
      <c r="P856" s="9"/>
      <c r="Q856" s="12"/>
      <c r="R856" s="9"/>
      <c r="S856" s="12"/>
      <c r="T856" s="9"/>
      <c r="U856" s="12"/>
      <c r="V856" s="9"/>
      <c r="W856" s="12"/>
      <c r="X856" s="9"/>
      <c r="Y856" s="12"/>
      <c r="Z856" s="9"/>
      <c r="AA856" s="9"/>
      <c r="AB856" s="1"/>
      <c r="AE856" s="13"/>
      <c r="AF856" s="13"/>
    </row>
    <row r="857" spans="4:32" ht="14.25" customHeight="1" x14ac:dyDescent="0.3">
      <c r="D857" s="9"/>
      <c r="E857" s="12"/>
      <c r="F857" s="9"/>
      <c r="G857" s="12"/>
      <c r="H857" s="9"/>
      <c r="I857" s="12"/>
      <c r="J857" s="9"/>
      <c r="K857" s="12"/>
      <c r="L857" s="9"/>
      <c r="M857" s="12"/>
      <c r="N857" s="9"/>
      <c r="O857" s="12"/>
      <c r="P857" s="9"/>
      <c r="Q857" s="12"/>
      <c r="R857" s="9"/>
      <c r="S857" s="12"/>
      <c r="T857" s="9"/>
      <c r="U857" s="12"/>
      <c r="V857" s="9"/>
      <c r="W857" s="12"/>
      <c r="X857" s="9"/>
      <c r="Y857" s="12"/>
      <c r="Z857" s="9"/>
      <c r="AA857" s="9"/>
      <c r="AB857" s="1"/>
      <c r="AE857" s="13"/>
      <c r="AF857" s="13"/>
    </row>
    <row r="858" spans="4:32" ht="14.25" customHeight="1" x14ac:dyDescent="0.3">
      <c r="D858" s="9"/>
      <c r="E858" s="12"/>
      <c r="F858" s="9"/>
      <c r="G858" s="12"/>
      <c r="H858" s="9"/>
      <c r="I858" s="12"/>
      <c r="J858" s="9"/>
      <c r="K858" s="12"/>
      <c r="L858" s="9"/>
      <c r="M858" s="12"/>
      <c r="N858" s="9"/>
      <c r="O858" s="12"/>
      <c r="P858" s="9"/>
      <c r="Q858" s="12"/>
      <c r="R858" s="9"/>
      <c r="S858" s="12"/>
      <c r="T858" s="9"/>
      <c r="U858" s="12"/>
      <c r="V858" s="9"/>
      <c r="W858" s="12"/>
      <c r="X858" s="9"/>
      <c r="Y858" s="12"/>
      <c r="Z858" s="9"/>
      <c r="AA858" s="9"/>
      <c r="AB858" s="1"/>
      <c r="AE858" s="13"/>
      <c r="AF858" s="13"/>
    </row>
    <row r="859" spans="4:32" ht="14.25" customHeight="1" x14ac:dyDescent="0.3">
      <c r="D859" s="9"/>
      <c r="E859" s="12"/>
      <c r="F859" s="9"/>
      <c r="G859" s="12"/>
      <c r="H859" s="9"/>
      <c r="I859" s="12"/>
      <c r="J859" s="9"/>
      <c r="K859" s="12"/>
      <c r="L859" s="9"/>
      <c r="M859" s="12"/>
      <c r="N859" s="9"/>
      <c r="O859" s="12"/>
      <c r="P859" s="9"/>
      <c r="Q859" s="12"/>
      <c r="R859" s="9"/>
      <c r="S859" s="12"/>
      <c r="T859" s="9"/>
      <c r="U859" s="12"/>
      <c r="V859" s="9"/>
      <c r="W859" s="12"/>
      <c r="X859" s="9"/>
      <c r="Y859" s="12"/>
      <c r="Z859" s="9"/>
      <c r="AA859" s="9"/>
      <c r="AB859" s="1"/>
      <c r="AE859" s="13"/>
      <c r="AF859" s="13"/>
    </row>
    <row r="860" spans="4:32" ht="14.25" customHeight="1" x14ac:dyDescent="0.3">
      <c r="D860" s="9"/>
      <c r="E860" s="12"/>
      <c r="F860" s="9"/>
      <c r="G860" s="12"/>
      <c r="H860" s="9"/>
      <c r="I860" s="12"/>
      <c r="J860" s="9"/>
      <c r="K860" s="12"/>
      <c r="L860" s="9"/>
      <c r="M860" s="12"/>
      <c r="N860" s="9"/>
      <c r="O860" s="12"/>
      <c r="P860" s="9"/>
      <c r="Q860" s="12"/>
      <c r="R860" s="9"/>
      <c r="S860" s="12"/>
      <c r="T860" s="9"/>
      <c r="U860" s="12"/>
      <c r="V860" s="9"/>
      <c r="W860" s="12"/>
      <c r="X860" s="9"/>
      <c r="Y860" s="12"/>
      <c r="Z860" s="9"/>
      <c r="AA860" s="9"/>
      <c r="AB860" s="1"/>
      <c r="AE860" s="13"/>
      <c r="AF860" s="13"/>
    </row>
    <row r="861" spans="4:32" ht="14.25" customHeight="1" x14ac:dyDescent="0.3">
      <c r="D861" s="9"/>
      <c r="E861" s="12"/>
      <c r="F861" s="9"/>
      <c r="G861" s="12"/>
      <c r="H861" s="9"/>
      <c r="I861" s="12"/>
      <c r="J861" s="9"/>
      <c r="K861" s="12"/>
      <c r="L861" s="9"/>
      <c r="M861" s="12"/>
      <c r="N861" s="9"/>
      <c r="O861" s="12"/>
      <c r="P861" s="9"/>
      <c r="Q861" s="12"/>
      <c r="R861" s="9"/>
      <c r="S861" s="12"/>
      <c r="T861" s="9"/>
      <c r="U861" s="12"/>
      <c r="V861" s="9"/>
      <c r="W861" s="12"/>
      <c r="X861" s="9"/>
      <c r="Y861" s="12"/>
      <c r="Z861" s="9"/>
      <c r="AA861" s="9"/>
      <c r="AB861" s="1"/>
      <c r="AE861" s="13"/>
      <c r="AF861" s="13"/>
    </row>
    <row r="862" spans="4:32" ht="14.25" customHeight="1" x14ac:dyDescent="0.3">
      <c r="D862" s="9"/>
      <c r="E862" s="12"/>
      <c r="F862" s="9"/>
      <c r="G862" s="12"/>
      <c r="H862" s="9"/>
      <c r="I862" s="12"/>
      <c r="J862" s="9"/>
      <c r="K862" s="12"/>
      <c r="L862" s="9"/>
      <c r="M862" s="12"/>
      <c r="N862" s="9"/>
      <c r="O862" s="12"/>
      <c r="P862" s="9"/>
      <c r="Q862" s="12"/>
      <c r="R862" s="9"/>
      <c r="S862" s="12"/>
      <c r="T862" s="9"/>
      <c r="U862" s="12"/>
      <c r="V862" s="9"/>
      <c r="W862" s="12"/>
      <c r="X862" s="9"/>
      <c r="Y862" s="12"/>
      <c r="Z862" s="9"/>
      <c r="AA862" s="9"/>
      <c r="AB862" s="1"/>
      <c r="AE862" s="13"/>
      <c r="AF862" s="13"/>
    </row>
    <row r="863" spans="4:32" ht="14.25" customHeight="1" x14ac:dyDescent="0.3">
      <c r="D863" s="9"/>
      <c r="E863" s="12"/>
      <c r="F863" s="9"/>
      <c r="G863" s="12"/>
      <c r="H863" s="9"/>
      <c r="I863" s="12"/>
      <c r="J863" s="9"/>
      <c r="K863" s="12"/>
      <c r="L863" s="9"/>
      <c r="M863" s="12"/>
      <c r="N863" s="9"/>
      <c r="O863" s="12"/>
      <c r="P863" s="9"/>
      <c r="Q863" s="12"/>
      <c r="R863" s="9"/>
      <c r="S863" s="12"/>
      <c r="T863" s="9"/>
      <c r="U863" s="12"/>
      <c r="V863" s="9"/>
      <c r="W863" s="12"/>
      <c r="X863" s="9"/>
      <c r="Y863" s="12"/>
      <c r="Z863" s="9"/>
      <c r="AA863" s="9"/>
      <c r="AB863" s="1"/>
      <c r="AE863" s="13"/>
      <c r="AF863" s="13"/>
    </row>
    <row r="864" spans="4:32" ht="14.25" customHeight="1" x14ac:dyDescent="0.3">
      <c r="D864" s="9"/>
      <c r="E864" s="12"/>
      <c r="F864" s="9"/>
      <c r="G864" s="12"/>
      <c r="H864" s="9"/>
      <c r="I864" s="12"/>
      <c r="J864" s="9"/>
      <c r="K864" s="12"/>
      <c r="L864" s="9"/>
      <c r="M864" s="12"/>
      <c r="N864" s="9"/>
      <c r="O864" s="12"/>
      <c r="P864" s="9"/>
      <c r="Q864" s="12"/>
      <c r="R864" s="9"/>
      <c r="S864" s="12"/>
      <c r="T864" s="9"/>
      <c r="U864" s="12"/>
      <c r="V864" s="9"/>
      <c r="W864" s="12"/>
      <c r="X864" s="9"/>
      <c r="Y864" s="12"/>
      <c r="Z864" s="9"/>
      <c r="AA864" s="9"/>
      <c r="AB864" s="1"/>
      <c r="AE864" s="13"/>
      <c r="AF864" s="13"/>
    </row>
    <row r="865" spans="4:32" ht="14.25" customHeight="1" x14ac:dyDescent="0.3">
      <c r="D865" s="9"/>
      <c r="E865" s="12"/>
      <c r="F865" s="9"/>
      <c r="G865" s="12"/>
      <c r="H865" s="9"/>
      <c r="I865" s="12"/>
      <c r="J865" s="9"/>
      <c r="K865" s="12"/>
      <c r="L865" s="9"/>
      <c r="M865" s="12"/>
      <c r="N865" s="9"/>
      <c r="O865" s="12"/>
      <c r="P865" s="9"/>
      <c r="Q865" s="12"/>
      <c r="R865" s="9"/>
      <c r="S865" s="12"/>
      <c r="T865" s="9"/>
      <c r="U865" s="12"/>
      <c r="V865" s="9"/>
      <c r="W865" s="12"/>
      <c r="X865" s="9"/>
      <c r="Y865" s="12"/>
      <c r="Z865" s="9"/>
      <c r="AA865" s="9"/>
      <c r="AB865" s="1"/>
      <c r="AE865" s="13"/>
      <c r="AF865" s="13"/>
    </row>
    <row r="866" spans="4:32" ht="14.25" customHeight="1" x14ac:dyDescent="0.3">
      <c r="D866" s="9"/>
      <c r="E866" s="12"/>
      <c r="F866" s="9"/>
      <c r="G866" s="12"/>
      <c r="H866" s="9"/>
      <c r="I866" s="12"/>
      <c r="J866" s="9"/>
      <c r="K866" s="12"/>
      <c r="L866" s="9"/>
      <c r="M866" s="12"/>
      <c r="N866" s="9"/>
      <c r="O866" s="12"/>
      <c r="P866" s="9"/>
      <c r="Q866" s="12"/>
      <c r="R866" s="9"/>
      <c r="S866" s="12"/>
      <c r="T866" s="9"/>
      <c r="U866" s="12"/>
      <c r="V866" s="9"/>
      <c r="W866" s="12"/>
      <c r="X866" s="9"/>
      <c r="Y866" s="12"/>
      <c r="Z866" s="9"/>
      <c r="AA866" s="9"/>
      <c r="AB866" s="1"/>
      <c r="AE866" s="13"/>
      <c r="AF866" s="13"/>
    </row>
    <row r="867" spans="4:32" ht="14.25" customHeight="1" x14ac:dyDescent="0.3">
      <c r="D867" s="9"/>
      <c r="E867" s="12"/>
      <c r="F867" s="9"/>
      <c r="G867" s="12"/>
      <c r="H867" s="9"/>
      <c r="I867" s="12"/>
      <c r="J867" s="9"/>
      <c r="K867" s="12"/>
      <c r="L867" s="9"/>
      <c r="M867" s="12"/>
      <c r="N867" s="9"/>
      <c r="O867" s="12"/>
      <c r="P867" s="9"/>
      <c r="Q867" s="12"/>
      <c r="R867" s="9"/>
      <c r="S867" s="12"/>
      <c r="T867" s="9"/>
      <c r="U867" s="12"/>
      <c r="V867" s="9"/>
      <c r="W867" s="12"/>
      <c r="X867" s="9"/>
      <c r="Y867" s="12"/>
      <c r="Z867" s="9"/>
      <c r="AA867" s="9"/>
      <c r="AB867" s="1"/>
      <c r="AE867" s="13"/>
      <c r="AF867" s="13"/>
    </row>
    <row r="868" spans="4:32" ht="14.25" customHeight="1" x14ac:dyDescent="0.3">
      <c r="D868" s="9"/>
      <c r="E868" s="12"/>
      <c r="F868" s="9"/>
      <c r="G868" s="12"/>
      <c r="H868" s="9"/>
      <c r="I868" s="12"/>
      <c r="J868" s="9"/>
      <c r="K868" s="12"/>
      <c r="L868" s="9"/>
      <c r="M868" s="12"/>
      <c r="N868" s="9"/>
      <c r="O868" s="12"/>
      <c r="P868" s="9"/>
      <c r="Q868" s="12"/>
      <c r="R868" s="9"/>
      <c r="S868" s="12"/>
      <c r="T868" s="9"/>
      <c r="U868" s="12"/>
      <c r="V868" s="9"/>
      <c r="W868" s="12"/>
      <c r="X868" s="9"/>
      <c r="Y868" s="12"/>
      <c r="Z868" s="9"/>
      <c r="AA868" s="9"/>
      <c r="AB868" s="1"/>
      <c r="AE868" s="13"/>
      <c r="AF868" s="13"/>
    </row>
    <row r="869" spans="4:32" ht="14.25" customHeight="1" x14ac:dyDescent="0.3">
      <c r="D869" s="9"/>
      <c r="E869" s="12"/>
      <c r="F869" s="9"/>
      <c r="G869" s="12"/>
      <c r="H869" s="9"/>
      <c r="I869" s="12"/>
      <c r="J869" s="9"/>
      <c r="K869" s="12"/>
      <c r="L869" s="9"/>
      <c r="M869" s="12"/>
      <c r="N869" s="9"/>
      <c r="O869" s="12"/>
      <c r="P869" s="9"/>
      <c r="Q869" s="12"/>
      <c r="R869" s="9"/>
      <c r="S869" s="12"/>
      <c r="T869" s="9"/>
      <c r="U869" s="12"/>
      <c r="V869" s="9"/>
      <c r="W869" s="12"/>
      <c r="X869" s="9"/>
      <c r="Y869" s="12"/>
      <c r="Z869" s="9"/>
      <c r="AA869" s="9"/>
      <c r="AB869" s="1"/>
      <c r="AE869" s="13"/>
      <c r="AF869" s="13"/>
    </row>
    <row r="870" spans="4:32" ht="14.25" customHeight="1" x14ac:dyDescent="0.3">
      <c r="D870" s="9"/>
      <c r="E870" s="12"/>
      <c r="F870" s="9"/>
      <c r="G870" s="12"/>
      <c r="H870" s="9"/>
      <c r="I870" s="12"/>
      <c r="J870" s="9"/>
      <c r="K870" s="12"/>
      <c r="L870" s="9"/>
      <c r="M870" s="12"/>
      <c r="N870" s="9"/>
      <c r="O870" s="12"/>
      <c r="P870" s="9"/>
      <c r="Q870" s="12"/>
      <c r="R870" s="9"/>
      <c r="S870" s="12"/>
      <c r="T870" s="9"/>
      <c r="U870" s="12"/>
      <c r="V870" s="9"/>
      <c r="W870" s="12"/>
      <c r="X870" s="9"/>
      <c r="Y870" s="12"/>
      <c r="Z870" s="9"/>
      <c r="AA870" s="9"/>
      <c r="AB870" s="1"/>
      <c r="AE870" s="13"/>
      <c r="AF870" s="13"/>
    </row>
    <row r="871" spans="4:32" ht="14.25" customHeight="1" x14ac:dyDescent="0.3">
      <c r="D871" s="9"/>
      <c r="E871" s="12"/>
      <c r="F871" s="9"/>
      <c r="G871" s="12"/>
      <c r="H871" s="9"/>
      <c r="I871" s="12"/>
      <c r="J871" s="9"/>
      <c r="K871" s="12"/>
      <c r="L871" s="9"/>
      <c r="M871" s="12"/>
      <c r="N871" s="9"/>
      <c r="O871" s="12"/>
      <c r="P871" s="9"/>
      <c r="Q871" s="12"/>
      <c r="R871" s="9"/>
      <c r="S871" s="12"/>
      <c r="T871" s="9"/>
      <c r="U871" s="12"/>
      <c r="V871" s="9"/>
      <c r="W871" s="12"/>
      <c r="X871" s="9"/>
      <c r="Y871" s="12"/>
      <c r="Z871" s="9"/>
      <c r="AA871" s="9"/>
      <c r="AB871" s="1"/>
      <c r="AE871" s="13"/>
      <c r="AF871" s="13"/>
    </row>
    <row r="872" spans="4:32" ht="14.25" customHeight="1" x14ac:dyDescent="0.3">
      <c r="D872" s="9"/>
      <c r="E872" s="12"/>
      <c r="F872" s="9"/>
      <c r="G872" s="12"/>
      <c r="H872" s="9"/>
      <c r="I872" s="12"/>
      <c r="J872" s="9"/>
      <c r="K872" s="12"/>
      <c r="L872" s="9"/>
      <c r="M872" s="12"/>
      <c r="N872" s="9"/>
      <c r="O872" s="12"/>
      <c r="P872" s="9"/>
      <c r="Q872" s="12"/>
      <c r="R872" s="9"/>
      <c r="S872" s="12"/>
      <c r="T872" s="9"/>
      <c r="U872" s="12"/>
      <c r="V872" s="9"/>
      <c r="W872" s="12"/>
      <c r="X872" s="9"/>
      <c r="Y872" s="12"/>
      <c r="Z872" s="9"/>
      <c r="AA872" s="9"/>
      <c r="AB872" s="1"/>
      <c r="AE872" s="13"/>
      <c r="AF872" s="13"/>
    </row>
    <row r="873" spans="4:32" ht="14.25" customHeight="1" x14ac:dyDescent="0.3">
      <c r="D873" s="9"/>
      <c r="E873" s="12"/>
      <c r="F873" s="9"/>
      <c r="G873" s="12"/>
      <c r="H873" s="9"/>
      <c r="I873" s="12"/>
      <c r="J873" s="9"/>
      <c r="K873" s="12"/>
      <c r="L873" s="9"/>
      <c r="M873" s="12"/>
      <c r="N873" s="9"/>
      <c r="O873" s="12"/>
      <c r="P873" s="9"/>
      <c r="Q873" s="12"/>
      <c r="R873" s="9"/>
      <c r="S873" s="12"/>
      <c r="T873" s="9"/>
      <c r="U873" s="12"/>
      <c r="V873" s="9"/>
      <c r="W873" s="12"/>
      <c r="X873" s="9"/>
      <c r="Y873" s="12"/>
      <c r="Z873" s="9"/>
      <c r="AA873" s="9"/>
      <c r="AB873" s="1"/>
      <c r="AE873" s="13"/>
      <c r="AF873" s="13"/>
    </row>
    <row r="874" spans="4:32" ht="14.25" customHeight="1" x14ac:dyDescent="0.3">
      <c r="D874" s="9"/>
      <c r="E874" s="12"/>
      <c r="F874" s="9"/>
      <c r="G874" s="12"/>
      <c r="H874" s="9"/>
      <c r="I874" s="12"/>
      <c r="J874" s="9"/>
      <c r="K874" s="12"/>
      <c r="L874" s="9"/>
      <c r="M874" s="12"/>
      <c r="N874" s="9"/>
      <c r="O874" s="12"/>
      <c r="P874" s="9"/>
      <c r="Q874" s="12"/>
      <c r="R874" s="9"/>
      <c r="S874" s="12"/>
      <c r="T874" s="9"/>
      <c r="U874" s="12"/>
      <c r="V874" s="9"/>
      <c r="W874" s="12"/>
      <c r="X874" s="9"/>
      <c r="Y874" s="12"/>
      <c r="Z874" s="9"/>
      <c r="AA874" s="9"/>
      <c r="AB874" s="1"/>
      <c r="AE874" s="13"/>
      <c r="AF874" s="13"/>
    </row>
    <row r="875" spans="4:32" ht="14.25" customHeight="1" x14ac:dyDescent="0.3">
      <c r="D875" s="9"/>
      <c r="E875" s="12"/>
      <c r="F875" s="9"/>
      <c r="G875" s="12"/>
      <c r="H875" s="9"/>
      <c r="I875" s="12"/>
      <c r="J875" s="9"/>
      <c r="K875" s="12"/>
      <c r="L875" s="9"/>
      <c r="M875" s="12"/>
      <c r="N875" s="9"/>
      <c r="O875" s="12"/>
      <c r="P875" s="9"/>
      <c r="Q875" s="12"/>
      <c r="R875" s="9"/>
      <c r="S875" s="12"/>
      <c r="T875" s="9"/>
      <c r="U875" s="12"/>
      <c r="V875" s="9"/>
      <c r="W875" s="12"/>
      <c r="X875" s="9"/>
      <c r="Y875" s="12"/>
      <c r="Z875" s="9"/>
      <c r="AA875" s="9"/>
      <c r="AB875" s="1"/>
      <c r="AE875" s="13"/>
      <c r="AF875" s="13"/>
    </row>
    <row r="876" spans="4:32" ht="14.25" customHeight="1" x14ac:dyDescent="0.3">
      <c r="D876" s="9"/>
      <c r="E876" s="12"/>
      <c r="F876" s="9"/>
      <c r="G876" s="12"/>
      <c r="H876" s="9"/>
      <c r="I876" s="12"/>
      <c r="J876" s="9"/>
      <c r="K876" s="12"/>
      <c r="L876" s="9"/>
      <c r="M876" s="12"/>
      <c r="N876" s="9"/>
      <c r="O876" s="12"/>
      <c r="P876" s="9"/>
      <c r="Q876" s="12"/>
      <c r="R876" s="9"/>
      <c r="S876" s="12"/>
      <c r="T876" s="9"/>
      <c r="U876" s="12"/>
      <c r="V876" s="9"/>
      <c r="W876" s="12"/>
      <c r="X876" s="9"/>
      <c r="Y876" s="12"/>
      <c r="Z876" s="9"/>
      <c r="AA876" s="9"/>
      <c r="AB876" s="1"/>
      <c r="AE876" s="13"/>
      <c r="AF876" s="13"/>
    </row>
    <row r="877" spans="4:32" ht="14.25" customHeight="1" x14ac:dyDescent="0.3">
      <c r="D877" s="9"/>
      <c r="E877" s="12"/>
      <c r="F877" s="9"/>
      <c r="G877" s="12"/>
      <c r="H877" s="9"/>
      <c r="I877" s="12"/>
      <c r="J877" s="9"/>
      <c r="K877" s="12"/>
      <c r="L877" s="9"/>
      <c r="M877" s="12"/>
      <c r="N877" s="9"/>
      <c r="O877" s="12"/>
      <c r="P877" s="9"/>
      <c r="Q877" s="12"/>
      <c r="R877" s="9"/>
      <c r="S877" s="12"/>
      <c r="T877" s="9"/>
      <c r="U877" s="12"/>
      <c r="V877" s="9"/>
      <c r="W877" s="12"/>
      <c r="X877" s="9"/>
      <c r="Y877" s="12"/>
      <c r="Z877" s="9"/>
      <c r="AA877" s="9"/>
      <c r="AB877" s="1"/>
      <c r="AE877" s="13"/>
      <c r="AF877" s="13"/>
    </row>
    <row r="878" spans="4:32" ht="14.25" customHeight="1" x14ac:dyDescent="0.3">
      <c r="D878" s="9"/>
      <c r="E878" s="12"/>
      <c r="F878" s="9"/>
      <c r="G878" s="12"/>
      <c r="H878" s="9"/>
      <c r="I878" s="12"/>
      <c r="J878" s="9"/>
      <c r="K878" s="12"/>
      <c r="L878" s="9"/>
      <c r="M878" s="12"/>
      <c r="N878" s="9"/>
      <c r="O878" s="12"/>
      <c r="P878" s="9"/>
      <c r="Q878" s="12"/>
      <c r="R878" s="9"/>
      <c r="S878" s="12"/>
      <c r="T878" s="9"/>
      <c r="U878" s="12"/>
      <c r="V878" s="9"/>
      <c r="W878" s="12"/>
      <c r="X878" s="9"/>
      <c r="Y878" s="12"/>
      <c r="Z878" s="9"/>
      <c r="AA878" s="9"/>
      <c r="AB878" s="1"/>
      <c r="AE878" s="13"/>
      <c r="AF878" s="13"/>
    </row>
    <row r="879" spans="4:32" ht="14.25" customHeight="1" x14ac:dyDescent="0.3">
      <c r="D879" s="9"/>
      <c r="E879" s="12"/>
      <c r="F879" s="9"/>
      <c r="G879" s="12"/>
      <c r="H879" s="9"/>
      <c r="I879" s="12"/>
      <c r="J879" s="9"/>
      <c r="K879" s="12"/>
      <c r="L879" s="9"/>
      <c r="M879" s="12"/>
      <c r="N879" s="9"/>
      <c r="O879" s="12"/>
      <c r="P879" s="9"/>
      <c r="Q879" s="12"/>
      <c r="R879" s="9"/>
      <c r="S879" s="12"/>
      <c r="T879" s="9"/>
      <c r="U879" s="12"/>
      <c r="V879" s="9"/>
      <c r="W879" s="12"/>
      <c r="X879" s="9"/>
      <c r="Y879" s="12"/>
      <c r="Z879" s="9"/>
      <c r="AA879" s="9"/>
      <c r="AB879" s="1"/>
      <c r="AE879" s="13"/>
      <c r="AF879" s="13"/>
    </row>
    <row r="880" spans="4:32" ht="14.25" customHeight="1" x14ac:dyDescent="0.3">
      <c r="D880" s="9"/>
      <c r="E880" s="12"/>
      <c r="F880" s="9"/>
      <c r="G880" s="12"/>
      <c r="H880" s="9"/>
      <c r="I880" s="12"/>
      <c r="J880" s="9"/>
      <c r="K880" s="12"/>
      <c r="L880" s="9"/>
      <c r="M880" s="12"/>
      <c r="N880" s="9"/>
      <c r="O880" s="12"/>
      <c r="P880" s="9"/>
      <c r="Q880" s="12"/>
      <c r="R880" s="9"/>
      <c r="S880" s="12"/>
      <c r="T880" s="9"/>
      <c r="U880" s="12"/>
      <c r="V880" s="9"/>
      <c r="W880" s="12"/>
      <c r="X880" s="9"/>
      <c r="Y880" s="12"/>
      <c r="Z880" s="9"/>
      <c r="AA880" s="9"/>
      <c r="AB880" s="1"/>
      <c r="AE880" s="13"/>
      <c r="AF880" s="13"/>
    </row>
    <row r="881" spans="4:32" ht="14.25" customHeight="1" x14ac:dyDescent="0.3">
      <c r="D881" s="9"/>
      <c r="E881" s="12"/>
      <c r="F881" s="9"/>
      <c r="G881" s="12"/>
      <c r="H881" s="9"/>
      <c r="I881" s="12"/>
      <c r="J881" s="9"/>
      <c r="K881" s="12"/>
      <c r="L881" s="9"/>
      <c r="M881" s="12"/>
      <c r="N881" s="9"/>
      <c r="O881" s="12"/>
      <c r="P881" s="9"/>
      <c r="Q881" s="12"/>
      <c r="R881" s="9"/>
      <c r="S881" s="12"/>
      <c r="T881" s="9"/>
      <c r="U881" s="12"/>
      <c r="V881" s="9"/>
      <c r="W881" s="12"/>
      <c r="X881" s="9"/>
      <c r="Y881" s="12"/>
      <c r="Z881" s="9"/>
      <c r="AA881" s="9"/>
      <c r="AB881" s="1"/>
      <c r="AE881" s="13"/>
      <c r="AF881" s="13"/>
    </row>
    <row r="882" spans="4:32" ht="14.25" customHeight="1" x14ac:dyDescent="0.3">
      <c r="D882" s="9"/>
      <c r="E882" s="12"/>
      <c r="F882" s="9"/>
      <c r="G882" s="12"/>
      <c r="H882" s="9"/>
      <c r="I882" s="12"/>
      <c r="J882" s="9"/>
      <c r="K882" s="12"/>
      <c r="L882" s="9"/>
      <c r="M882" s="12"/>
      <c r="N882" s="9"/>
      <c r="O882" s="12"/>
      <c r="P882" s="9"/>
      <c r="Q882" s="12"/>
      <c r="R882" s="9"/>
      <c r="S882" s="12"/>
      <c r="T882" s="9"/>
      <c r="U882" s="12"/>
      <c r="V882" s="9"/>
      <c r="W882" s="12"/>
      <c r="X882" s="9"/>
      <c r="Y882" s="12"/>
      <c r="Z882" s="9"/>
      <c r="AA882" s="9"/>
      <c r="AB882" s="1"/>
      <c r="AE882" s="13"/>
      <c r="AF882" s="13"/>
    </row>
    <row r="883" spans="4:32" ht="14.25" customHeight="1" x14ac:dyDescent="0.3">
      <c r="D883" s="9"/>
      <c r="E883" s="12"/>
      <c r="F883" s="9"/>
      <c r="G883" s="12"/>
      <c r="H883" s="9"/>
      <c r="I883" s="12"/>
      <c r="J883" s="9"/>
      <c r="K883" s="12"/>
      <c r="L883" s="9"/>
      <c r="M883" s="12"/>
      <c r="N883" s="9"/>
      <c r="O883" s="12"/>
      <c r="P883" s="9"/>
      <c r="Q883" s="12"/>
      <c r="R883" s="9"/>
      <c r="S883" s="12"/>
      <c r="T883" s="9"/>
      <c r="U883" s="12"/>
      <c r="V883" s="9"/>
      <c r="W883" s="12"/>
      <c r="X883" s="9"/>
      <c r="Y883" s="12"/>
      <c r="Z883" s="9"/>
      <c r="AA883" s="9"/>
      <c r="AB883" s="1"/>
      <c r="AE883" s="13"/>
      <c r="AF883" s="13"/>
    </row>
    <row r="884" spans="4:32" ht="14.25" customHeight="1" x14ac:dyDescent="0.3">
      <c r="D884" s="9"/>
      <c r="E884" s="12"/>
      <c r="F884" s="9"/>
      <c r="G884" s="12"/>
      <c r="H884" s="9"/>
      <c r="I884" s="12"/>
      <c r="J884" s="9"/>
      <c r="K884" s="12"/>
      <c r="L884" s="9"/>
      <c r="M884" s="12"/>
      <c r="N884" s="9"/>
      <c r="O884" s="12"/>
      <c r="P884" s="9"/>
      <c r="Q884" s="12"/>
      <c r="R884" s="9"/>
      <c r="S884" s="12"/>
      <c r="T884" s="9"/>
      <c r="U884" s="12"/>
      <c r="V884" s="9"/>
      <c r="W884" s="12"/>
      <c r="X884" s="9"/>
      <c r="Y884" s="12"/>
      <c r="Z884" s="9"/>
      <c r="AA884" s="9"/>
      <c r="AB884" s="1"/>
      <c r="AE884" s="13"/>
      <c r="AF884" s="13"/>
    </row>
    <row r="885" spans="4:32" ht="14.25" customHeight="1" x14ac:dyDescent="0.3">
      <c r="D885" s="9"/>
      <c r="E885" s="12"/>
      <c r="F885" s="9"/>
      <c r="G885" s="12"/>
      <c r="H885" s="9"/>
      <c r="I885" s="12"/>
      <c r="J885" s="9"/>
      <c r="K885" s="12"/>
      <c r="L885" s="9"/>
      <c r="M885" s="12"/>
      <c r="N885" s="9"/>
      <c r="O885" s="12"/>
      <c r="P885" s="9"/>
      <c r="Q885" s="12"/>
      <c r="R885" s="9"/>
      <c r="S885" s="12"/>
      <c r="T885" s="9"/>
      <c r="U885" s="12"/>
      <c r="V885" s="9"/>
      <c r="W885" s="12"/>
      <c r="X885" s="9"/>
      <c r="Y885" s="12"/>
      <c r="Z885" s="9"/>
      <c r="AA885" s="9"/>
      <c r="AB885" s="1"/>
      <c r="AE885" s="13"/>
      <c r="AF885" s="13"/>
    </row>
    <row r="886" spans="4:32" ht="14.25" customHeight="1" x14ac:dyDescent="0.3">
      <c r="D886" s="9"/>
      <c r="E886" s="12"/>
      <c r="F886" s="9"/>
      <c r="G886" s="12"/>
      <c r="H886" s="9"/>
      <c r="I886" s="12"/>
      <c r="J886" s="9"/>
      <c r="K886" s="12"/>
      <c r="L886" s="9"/>
      <c r="M886" s="12"/>
      <c r="N886" s="9"/>
      <c r="O886" s="12"/>
      <c r="P886" s="9"/>
      <c r="Q886" s="12"/>
      <c r="R886" s="9"/>
      <c r="S886" s="12"/>
      <c r="T886" s="9"/>
      <c r="U886" s="12"/>
      <c r="V886" s="9"/>
      <c r="W886" s="12"/>
      <c r="X886" s="9"/>
      <c r="Y886" s="12"/>
      <c r="Z886" s="9"/>
      <c r="AA886" s="9"/>
      <c r="AB886" s="1"/>
      <c r="AE886" s="13"/>
      <c r="AF886" s="13"/>
    </row>
    <row r="887" spans="4:32" ht="14.25" customHeight="1" x14ac:dyDescent="0.3">
      <c r="D887" s="9"/>
      <c r="E887" s="12"/>
      <c r="F887" s="9"/>
      <c r="G887" s="12"/>
      <c r="H887" s="9"/>
      <c r="I887" s="12"/>
      <c r="J887" s="9"/>
      <c r="K887" s="12"/>
      <c r="L887" s="9"/>
      <c r="M887" s="12"/>
      <c r="N887" s="9"/>
      <c r="O887" s="12"/>
      <c r="P887" s="9"/>
      <c r="Q887" s="12"/>
      <c r="R887" s="9"/>
      <c r="S887" s="12"/>
      <c r="T887" s="9"/>
      <c r="U887" s="12"/>
      <c r="V887" s="9"/>
      <c r="W887" s="12"/>
      <c r="X887" s="9"/>
      <c r="Y887" s="12"/>
      <c r="Z887" s="9"/>
      <c r="AA887" s="9"/>
      <c r="AB887" s="1"/>
      <c r="AE887" s="13"/>
      <c r="AF887" s="13"/>
    </row>
    <row r="888" spans="4:32" ht="14.25" customHeight="1" x14ac:dyDescent="0.3">
      <c r="D888" s="9"/>
      <c r="E888" s="12"/>
      <c r="F888" s="9"/>
      <c r="G888" s="12"/>
      <c r="H888" s="9"/>
      <c r="I888" s="12"/>
      <c r="J888" s="9"/>
      <c r="K888" s="12"/>
      <c r="L888" s="9"/>
      <c r="M888" s="12"/>
      <c r="N888" s="9"/>
      <c r="O888" s="12"/>
      <c r="P888" s="9"/>
      <c r="Q888" s="12"/>
      <c r="R888" s="9"/>
      <c r="S888" s="12"/>
      <c r="T888" s="9"/>
      <c r="U888" s="12"/>
      <c r="V888" s="9"/>
      <c r="W888" s="12"/>
      <c r="X888" s="9"/>
      <c r="Y888" s="12"/>
      <c r="Z888" s="9"/>
      <c r="AA888" s="9"/>
      <c r="AB888" s="1"/>
      <c r="AE888" s="13"/>
      <c r="AF888" s="13"/>
    </row>
    <row r="889" spans="4:32" ht="14.25" customHeight="1" x14ac:dyDescent="0.3">
      <c r="D889" s="9"/>
      <c r="E889" s="12"/>
      <c r="F889" s="9"/>
      <c r="G889" s="12"/>
      <c r="H889" s="9"/>
      <c r="I889" s="12"/>
      <c r="J889" s="9"/>
      <c r="K889" s="12"/>
      <c r="L889" s="9"/>
      <c r="M889" s="12"/>
      <c r="N889" s="9"/>
      <c r="O889" s="12"/>
      <c r="P889" s="9"/>
      <c r="Q889" s="12"/>
      <c r="R889" s="9"/>
      <c r="S889" s="12"/>
      <c r="T889" s="9"/>
      <c r="U889" s="12"/>
      <c r="V889" s="9"/>
      <c r="W889" s="12"/>
      <c r="X889" s="9"/>
      <c r="Y889" s="12"/>
      <c r="Z889" s="9"/>
      <c r="AA889" s="9"/>
      <c r="AB889" s="1"/>
      <c r="AE889" s="13"/>
      <c r="AF889" s="13"/>
    </row>
    <row r="890" spans="4:32" ht="14.25" customHeight="1" x14ac:dyDescent="0.3">
      <c r="D890" s="9"/>
      <c r="E890" s="12"/>
      <c r="F890" s="9"/>
      <c r="G890" s="12"/>
      <c r="H890" s="9"/>
      <c r="I890" s="12"/>
      <c r="J890" s="9"/>
      <c r="K890" s="12"/>
      <c r="L890" s="9"/>
      <c r="M890" s="12"/>
      <c r="N890" s="9"/>
      <c r="O890" s="12"/>
      <c r="P890" s="9"/>
      <c r="Q890" s="12"/>
      <c r="R890" s="9"/>
      <c r="S890" s="12"/>
      <c r="T890" s="9"/>
      <c r="U890" s="12"/>
      <c r="V890" s="9"/>
      <c r="W890" s="12"/>
      <c r="X890" s="9"/>
      <c r="Y890" s="12"/>
      <c r="Z890" s="9"/>
      <c r="AA890" s="9"/>
      <c r="AB890" s="1"/>
      <c r="AE890" s="13"/>
      <c r="AF890" s="13"/>
    </row>
    <row r="891" spans="4:32" ht="14.25" customHeight="1" x14ac:dyDescent="0.3">
      <c r="D891" s="9"/>
      <c r="E891" s="12"/>
      <c r="F891" s="9"/>
      <c r="G891" s="12"/>
      <c r="H891" s="9"/>
      <c r="I891" s="12"/>
      <c r="J891" s="9"/>
      <c r="K891" s="12"/>
      <c r="L891" s="9"/>
      <c r="M891" s="12"/>
      <c r="N891" s="9"/>
      <c r="O891" s="12"/>
      <c r="P891" s="9"/>
      <c r="Q891" s="12"/>
      <c r="R891" s="9"/>
      <c r="S891" s="12"/>
      <c r="T891" s="9"/>
      <c r="U891" s="12"/>
      <c r="V891" s="9"/>
      <c r="W891" s="12"/>
      <c r="X891" s="9"/>
      <c r="Y891" s="12"/>
      <c r="Z891" s="9"/>
      <c r="AA891" s="9"/>
      <c r="AB891" s="1"/>
      <c r="AE891" s="13"/>
      <c r="AF891" s="13"/>
    </row>
    <row r="892" spans="4:32" ht="14.25" customHeight="1" x14ac:dyDescent="0.3">
      <c r="D892" s="9"/>
      <c r="E892" s="12"/>
      <c r="F892" s="9"/>
      <c r="G892" s="12"/>
      <c r="H892" s="9"/>
      <c r="I892" s="12"/>
      <c r="J892" s="9"/>
      <c r="K892" s="12"/>
      <c r="L892" s="9"/>
      <c r="M892" s="12"/>
      <c r="N892" s="9"/>
      <c r="O892" s="12"/>
      <c r="P892" s="9"/>
      <c r="Q892" s="12"/>
      <c r="R892" s="9"/>
      <c r="S892" s="12"/>
      <c r="T892" s="9"/>
      <c r="U892" s="12"/>
      <c r="V892" s="9"/>
      <c r="W892" s="12"/>
      <c r="X892" s="9"/>
      <c r="Y892" s="12"/>
      <c r="Z892" s="9"/>
      <c r="AA892" s="9"/>
      <c r="AB892" s="1"/>
      <c r="AE892" s="13"/>
      <c r="AF892" s="13"/>
    </row>
    <row r="893" spans="4:32" ht="14.25" customHeight="1" x14ac:dyDescent="0.3">
      <c r="D893" s="9"/>
      <c r="E893" s="12"/>
      <c r="F893" s="9"/>
      <c r="G893" s="12"/>
      <c r="H893" s="9"/>
      <c r="I893" s="12"/>
      <c r="J893" s="9"/>
      <c r="K893" s="12"/>
      <c r="L893" s="9"/>
      <c r="M893" s="12"/>
      <c r="N893" s="9"/>
      <c r="O893" s="12"/>
      <c r="P893" s="9"/>
      <c r="Q893" s="12"/>
      <c r="R893" s="9"/>
      <c r="S893" s="12"/>
      <c r="T893" s="9"/>
      <c r="U893" s="12"/>
      <c r="V893" s="9"/>
      <c r="W893" s="12"/>
      <c r="X893" s="9"/>
      <c r="Y893" s="12"/>
      <c r="Z893" s="9"/>
      <c r="AA893" s="9"/>
      <c r="AB893" s="1"/>
      <c r="AE893" s="13"/>
      <c r="AF893" s="13"/>
    </row>
    <row r="894" spans="4:32" ht="14.25" customHeight="1" x14ac:dyDescent="0.3">
      <c r="D894" s="9"/>
      <c r="E894" s="12"/>
      <c r="F894" s="9"/>
      <c r="G894" s="12"/>
      <c r="H894" s="9"/>
      <c r="I894" s="12"/>
      <c r="J894" s="9"/>
      <c r="K894" s="12"/>
      <c r="L894" s="9"/>
      <c r="M894" s="12"/>
      <c r="N894" s="9"/>
      <c r="O894" s="12"/>
      <c r="P894" s="9"/>
      <c r="Q894" s="12"/>
      <c r="R894" s="9"/>
      <c r="S894" s="12"/>
      <c r="T894" s="9"/>
      <c r="U894" s="12"/>
      <c r="V894" s="9"/>
      <c r="W894" s="12"/>
      <c r="X894" s="9"/>
      <c r="Y894" s="12"/>
      <c r="Z894" s="9"/>
      <c r="AA894" s="9"/>
      <c r="AB894" s="1"/>
      <c r="AE894" s="13"/>
      <c r="AF894" s="13"/>
    </row>
    <row r="895" spans="4:32" ht="14.25" customHeight="1" x14ac:dyDescent="0.3">
      <c r="D895" s="9"/>
      <c r="E895" s="12"/>
      <c r="F895" s="9"/>
      <c r="G895" s="12"/>
      <c r="H895" s="9"/>
      <c r="I895" s="12"/>
      <c r="J895" s="9"/>
      <c r="K895" s="12"/>
      <c r="L895" s="9"/>
      <c r="M895" s="12"/>
      <c r="N895" s="9"/>
      <c r="O895" s="12"/>
      <c r="P895" s="9"/>
      <c r="Q895" s="12"/>
      <c r="R895" s="9"/>
      <c r="S895" s="12"/>
      <c r="T895" s="9"/>
      <c r="U895" s="12"/>
      <c r="V895" s="9"/>
      <c r="W895" s="12"/>
      <c r="X895" s="9"/>
      <c r="Y895" s="12"/>
      <c r="Z895" s="9"/>
      <c r="AA895" s="9"/>
      <c r="AB895" s="1"/>
      <c r="AE895" s="13"/>
      <c r="AF895" s="13"/>
    </row>
    <row r="896" spans="4:32" ht="14.25" customHeight="1" x14ac:dyDescent="0.3">
      <c r="D896" s="9"/>
      <c r="E896" s="12"/>
      <c r="F896" s="9"/>
      <c r="G896" s="12"/>
      <c r="H896" s="9"/>
      <c r="I896" s="12"/>
      <c r="J896" s="9"/>
      <c r="K896" s="12"/>
      <c r="L896" s="9"/>
      <c r="M896" s="12"/>
      <c r="N896" s="9"/>
      <c r="O896" s="12"/>
      <c r="P896" s="9"/>
      <c r="Q896" s="12"/>
      <c r="R896" s="9"/>
      <c r="S896" s="12"/>
      <c r="T896" s="9"/>
      <c r="U896" s="12"/>
      <c r="V896" s="9"/>
      <c r="W896" s="12"/>
      <c r="X896" s="9"/>
      <c r="Y896" s="12"/>
      <c r="Z896" s="9"/>
      <c r="AA896" s="9"/>
      <c r="AB896" s="1"/>
      <c r="AE896" s="13"/>
      <c r="AF896" s="13"/>
    </row>
    <row r="897" spans="4:32" ht="14.25" customHeight="1" x14ac:dyDescent="0.3">
      <c r="D897" s="9"/>
      <c r="E897" s="12"/>
      <c r="F897" s="9"/>
      <c r="G897" s="12"/>
      <c r="H897" s="9"/>
      <c r="I897" s="12"/>
      <c r="J897" s="9"/>
      <c r="K897" s="12"/>
      <c r="L897" s="9"/>
      <c r="M897" s="12"/>
      <c r="N897" s="9"/>
      <c r="O897" s="12"/>
      <c r="P897" s="9"/>
      <c r="Q897" s="12"/>
      <c r="R897" s="9"/>
      <c r="S897" s="12"/>
      <c r="T897" s="9"/>
      <c r="U897" s="12"/>
      <c r="V897" s="9"/>
      <c r="W897" s="12"/>
      <c r="X897" s="9"/>
      <c r="Y897" s="12"/>
      <c r="Z897" s="9"/>
      <c r="AA897" s="9"/>
      <c r="AB897" s="1"/>
      <c r="AE897" s="13"/>
      <c r="AF897" s="13"/>
    </row>
    <row r="898" spans="4:32" ht="14.25" customHeight="1" x14ac:dyDescent="0.3">
      <c r="D898" s="9"/>
      <c r="E898" s="12"/>
      <c r="F898" s="9"/>
      <c r="G898" s="12"/>
      <c r="H898" s="9"/>
      <c r="I898" s="12"/>
      <c r="J898" s="9"/>
      <c r="K898" s="12"/>
      <c r="L898" s="9"/>
      <c r="M898" s="12"/>
      <c r="N898" s="9"/>
      <c r="O898" s="12"/>
      <c r="P898" s="9"/>
      <c r="Q898" s="12"/>
      <c r="R898" s="9"/>
      <c r="S898" s="12"/>
      <c r="T898" s="9"/>
      <c r="U898" s="12"/>
      <c r="V898" s="9"/>
      <c r="W898" s="12"/>
      <c r="X898" s="9"/>
      <c r="Y898" s="12"/>
      <c r="Z898" s="9"/>
      <c r="AA898" s="9"/>
      <c r="AB898" s="1"/>
      <c r="AE898" s="13"/>
      <c r="AF898" s="13"/>
    </row>
    <row r="899" spans="4:32" ht="14.25" customHeight="1" x14ac:dyDescent="0.3">
      <c r="D899" s="9"/>
      <c r="E899" s="12"/>
      <c r="F899" s="9"/>
      <c r="G899" s="12"/>
      <c r="H899" s="9"/>
      <c r="I899" s="12"/>
      <c r="J899" s="9"/>
      <c r="K899" s="12"/>
      <c r="L899" s="9"/>
      <c r="M899" s="12"/>
      <c r="N899" s="9"/>
      <c r="O899" s="12"/>
      <c r="P899" s="9"/>
      <c r="Q899" s="12"/>
      <c r="R899" s="9"/>
      <c r="S899" s="12"/>
      <c r="T899" s="9"/>
      <c r="U899" s="12"/>
      <c r="V899" s="9"/>
      <c r="W899" s="12"/>
      <c r="X899" s="9"/>
      <c r="Y899" s="12"/>
      <c r="Z899" s="9"/>
      <c r="AA899" s="9"/>
      <c r="AB899" s="1"/>
      <c r="AE899" s="13"/>
      <c r="AF899" s="13"/>
    </row>
    <row r="900" spans="4:32" ht="14.25" customHeight="1" x14ac:dyDescent="0.3">
      <c r="D900" s="9"/>
      <c r="E900" s="12"/>
      <c r="F900" s="9"/>
      <c r="G900" s="12"/>
      <c r="H900" s="9"/>
      <c r="I900" s="12"/>
      <c r="J900" s="9"/>
      <c r="K900" s="12"/>
      <c r="L900" s="9"/>
      <c r="M900" s="12"/>
      <c r="N900" s="9"/>
      <c r="O900" s="12"/>
      <c r="P900" s="9"/>
      <c r="Q900" s="12"/>
      <c r="R900" s="9"/>
      <c r="S900" s="12"/>
      <c r="T900" s="9"/>
      <c r="U900" s="12"/>
      <c r="V900" s="9"/>
      <c r="W900" s="12"/>
      <c r="X900" s="9"/>
      <c r="Y900" s="12"/>
      <c r="Z900" s="9"/>
      <c r="AA900" s="9"/>
      <c r="AB900" s="1"/>
      <c r="AE900" s="13"/>
      <c r="AF900" s="13"/>
    </row>
    <row r="901" spans="4:32" ht="14.25" customHeight="1" x14ac:dyDescent="0.3">
      <c r="D901" s="9"/>
      <c r="E901" s="12"/>
      <c r="F901" s="9"/>
      <c r="G901" s="12"/>
      <c r="H901" s="9"/>
      <c r="I901" s="12"/>
      <c r="J901" s="9"/>
      <c r="K901" s="12"/>
      <c r="L901" s="9"/>
      <c r="M901" s="12"/>
      <c r="N901" s="9"/>
      <c r="O901" s="12"/>
      <c r="P901" s="9"/>
      <c r="Q901" s="12"/>
      <c r="R901" s="9"/>
      <c r="S901" s="12"/>
      <c r="T901" s="9"/>
      <c r="U901" s="12"/>
      <c r="V901" s="9"/>
      <c r="W901" s="12"/>
      <c r="X901" s="9"/>
      <c r="Y901" s="12"/>
      <c r="Z901" s="9"/>
      <c r="AA901" s="9"/>
      <c r="AB901" s="1"/>
      <c r="AE901" s="13"/>
      <c r="AF901" s="13"/>
    </row>
    <row r="902" spans="4:32" ht="14.25" customHeight="1" x14ac:dyDescent="0.3">
      <c r="D902" s="9"/>
      <c r="E902" s="12"/>
      <c r="F902" s="9"/>
      <c r="G902" s="12"/>
      <c r="H902" s="9"/>
      <c r="I902" s="12"/>
      <c r="J902" s="9"/>
      <c r="K902" s="12"/>
      <c r="L902" s="9"/>
      <c r="M902" s="12"/>
      <c r="N902" s="9"/>
      <c r="O902" s="12"/>
      <c r="P902" s="9"/>
      <c r="Q902" s="12"/>
      <c r="R902" s="9"/>
      <c r="S902" s="12"/>
      <c r="T902" s="9"/>
      <c r="U902" s="12"/>
      <c r="V902" s="9"/>
      <c r="W902" s="12"/>
      <c r="X902" s="9"/>
      <c r="Y902" s="12"/>
      <c r="Z902" s="9"/>
      <c r="AA902" s="9"/>
      <c r="AB902" s="1"/>
      <c r="AE902" s="13"/>
      <c r="AF902" s="13"/>
    </row>
    <row r="903" spans="4:32" ht="14.25" customHeight="1" x14ac:dyDescent="0.3">
      <c r="D903" s="9"/>
      <c r="E903" s="12"/>
      <c r="F903" s="9"/>
      <c r="G903" s="12"/>
      <c r="H903" s="9"/>
      <c r="I903" s="12"/>
      <c r="J903" s="9"/>
      <c r="K903" s="12"/>
      <c r="L903" s="9"/>
      <c r="M903" s="12"/>
      <c r="N903" s="9"/>
      <c r="O903" s="12"/>
      <c r="P903" s="9"/>
      <c r="Q903" s="12"/>
      <c r="R903" s="9"/>
      <c r="S903" s="12"/>
      <c r="T903" s="9"/>
      <c r="U903" s="12"/>
      <c r="V903" s="9"/>
      <c r="W903" s="12"/>
      <c r="X903" s="9"/>
      <c r="Y903" s="12"/>
      <c r="Z903" s="9"/>
      <c r="AA903" s="9"/>
      <c r="AB903" s="1"/>
      <c r="AE903" s="13"/>
      <c r="AF903" s="13"/>
    </row>
    <row r="904" spans="4:32" ht="14.25" customHeight="1" x14ac:dyDescent="0.3">
      <c r="D904" s="9"/>
      <c r="E904" s="12"/>
      <c r="F904" s="9"/>
      <c r="G904" s="12"/>
      <c r="H904" s="9"/>
      <c r="I904" s="12"/>
      <c r="J904" s="9"/>
      <c r="K904" s="12"/>
      <c r="L904" s="9"/>
      <c r="M904" s="12"/>
      <c r="N904" s="9"/>
      <c r="O904" s="12"/>
      <c r="P904" s="9"/>
      <c r="Q904" s="12"/>
      <c r="R904" s="9"/>
      <c r="S904" s="12"/>
      <c r="T904" s="9"/>
      <c r="U904" s="12"/>
      <c r="V904" s="9"/>
      <c r="W904" s="12"/>
      <c r="X904" s="9"/>
      <c r="Y904" s="12"/>
      <c r="Z904" s="9"/>
      <c r="AA904" s="9"/>
      <c r="AB904" s="1"/>
      <c r="AE904" s="13"/>
      <c r="AF904" s="13"/>
    </row>
    <row r="905" spans="4:32" ht="14.25" customHeight="1" x14ac:dyDescent="0.3">
      <c r="D905" s="9"/>
      <c r="E905" s="12"/>
      <c r="F905" s="9"/>
      <c r="G905" s="12"/>
      <c r="H905" s="9"/>
      <c r="I905" s="12"/>
      <c r="J905" s="9"/>
      <c r="K905" s="12"/>
      <c r="L905" s="9"/>
      <c r="M905" s="12"/>
      <c r="N905" s="9"/>
      <c r="O905" s="12"/>
      <c r="P905" s="9"/>
      <c r="Q905" s="12"/>
      <c r="R905" s="9"/>
      <c r="S905" s="12"/>
      <c r="T905" s="9"/>
      <c r="U905" s="12"/>
      <c r="V905" s="9"/>
      <c r="W905" s="12"/>
      <c r="X905" s="9"/>
      <c r="Y905" s="12"/>
      <c r="Z905" s="9"/>
      <c r="AA905" s="9"/>
      <c r="AB905" s="1"/>
      <c r="AE905" s="13"/>
      <c r="AF905" s="13"/>
    </row>
    <row r="906" spans="4:32" ht="14.25" customHeight="1" x14ac:dyDescent="0.3">
      <c r="D906" s="9"/>
      <c r="E906" s="12"/>
      <c r="F906" s="9"/>
      <c r="G906" s="12"/>
      <c r="H906" s="9"/>
      <c r="I906" s="12"/>
      <c r="J906" s="9"/>
      <c r="K906" s="12"/>
      <c r="L906" s="9"/>
      <c r="M906" s="12"/>
      <c r="N906" s="9"/>
      <c r="O906" s="12"/>
      <c r="P906" s="9"/>
      <c r="Q906" s="12"/>
      <c r="R906" s="9"/>
      <c r="S906" s="12"/>
      <c r="T906" s="9"/>
      <c r="U906" s="12"/>
      <c r="V906" s="9"/>
      <c r="W906" s="12"/>
      <c r="X906" s="9"/>
      <c r="Y906" s="12"/>
      <c r="Z906" s="9"/>
      <c r="AA906" s="9"/>
      <c r="AB906" s="1"/>
      <c r="AE906" s="13"/>
      <c r="AF906" s="13"/>
    </row>
    <row r="907" spans="4:32" ht="14.25" customHeight="1" x14ac:dyDescent="0.3">
      <c r="D907" s="9"/>
      <c r="E907" s="12"/>
      <c r="F907" s="9"/>
      <c r="G907" s="12"/>
      <c r="H907" s="9"/>
      <c r="I907" s="12"/>
      <c r="J907" s="9"/>
      <c r="K907" s="12"/>
      <c r="L907" s="9"/>
      <c r="M907" s="12"/>
      <c r="N907" s="9"/>
      <c r="O907" s="12"/>
      <c r="P907" s="9"/>
      <c r="Q907" s="12"/>
      <c r="R907" s="9"/>
      <c r="S907" s="12"/>
      <c r="T907" s="9"/>
      <c r="U907" s="12"/>
      <c r="V907" s="9"/>
      <c r="W907" s="12"/>
      <c r="X907" s="9"/>
      <c r="Y907" s="12"/>
      <c r="Z907" s="9"/>
      <c r="AA907" s="9"/>
      <c r="AB907" s="1"/>
      <c r="AE907" s="13"/>
      <c r="AF907" s="13"/>
    </row>
    <row r="908" spans="4:32" ht="14.25" customHeight="1" x14ac:dyDescent="0.3">
      <c r="D908" s="9"/>
      <c r="E908" s="12"/>
      <c r="F908" s="9"/>
      <c r="G908" s="12"/>
      <c r="H908" s="9"/>
      <c r="I908" s="12"/>
      <c r="J908" s="9"/>
      <c r="K908" s="12"/>
      <c r="L908" s="9"/>
      <c r="M908" s="12"/>
      <c r="N908" s="9"/>
      <c r="O908" s="12"/>
      <c r="P908" s="9"/>
      <c r="Q908" s="12"/>
      <c r="R908" s="9"/>
      <c r="S908" s="12"/>
      <c r="T908" s="9"/>
      <c r="U908" s="12"/>
      <c r="V908" s="9"/>
      <c r="W908" s="12"/>
      <c r="X908" s="9"/>
      <c r="Y908" s="12"/>
      <c r="Z908" s="9"/>
      <c r="AA908" s="9"/>
      <c r="AB908" s="1"/>
      <c r="AE908" s="13"/>
      <c r="AF908" s="13"/>
    </row>
    <row r="909" spans="4:32" ht="14.25" customHeight="1" x14ac:dyDescent="0.3">
      <c r="D909" s="9"/>
      <c r="E909" s="12"/>
      <c r="F909" s="9"/>
      <c r="G909" s="12"/>
      <c r="H909" s="9"/>
      <c r="I909" s="12"/>
      <c r="J909" s="9"/>
      <c r="K909" s="12"/>
      <c r="L909" s="9"/>
      <c r="M909" s="12"/>
      <c r="N909" s="9"/>
      <c r="O909" s="12"/>
      <c r="P909" s="9"/>
      <c r="Q909" s="12"/>
      <c r="R909" s="9"/>
      <c r="S909" s="12"/>
      <c r="T909" s="9"/>
      <c r="U909" s="12"/>
      <c r="V909" s="9"/>
      <c r="W909" s="12"/>
      <c r="X909" s="9"/>
      <c r="Y909" s="12"/>
      <c r="Z909" s="9"/>
      <c r="AA909" s="9"/>
      <c r="AB909" s="1"/>
      <c r="AE909" s="13"/>
      <c r="AF909" s="13"/>
    </row>
    <row r="910" spans="4:32" ht="14.25" customHeight="1" x14ac:dyDescent="0.3">
      <c r="D910" s="9"/>
      <c r="E910" s="12"/>
      <c r="F910" s="9"/>
      <c r="G910" s="12"/>
      <c r="H910" s="9"/>
      <c r="I910" s="12"/>
      <c r="J910" s="9"/>
      <c r="K910" s="12"/>
      <c r="L910" s="9"/>
      <c r="M910" s="12"/>
      <c r="N910" s="9"/>
      <c r="O910" s="12"/>
      <c r="P910" s="9"/>
      <c r="Q910" s="12"/>
      <c r="R910" s="9"/>
      <c r="S910" s="12"/>
      <c r="T910" s="9"/>
      <c r="U910" s="12"/>
      <c r="V910" s="9"/>
      <c r="W910" s="12"/>
      <c r="X910" s="9"/>
      <c r="Y910" s="12"/>
      <c r="Z910" s="9"/>
      <c r="AA910" s="9"/>
      <c r="AB910" s="1"/>
      <c r="AE910" s="13"/>
      <c r="AF910" s="13"/>
    </row>
    <row r="911" spans="4:32" ht="14.25" customHeight="1" x14ac:dyDescent="0.3">
      <c r="D911" s="9"/>
      <c r="E911" s="12"/>
      <c r="F911" s="9"/>
      <c r="G911" s="12"/>
      <c r="H911" s="9"/>
      <c r="I911" s="12"/>
      <c r="J911" s="9"/>
      <c r="K911" s="12"/>
      <c r="L911" s="9"/>
      <c r="M911" s="12"/>
      <c r="N911" s="9"/>
      <c r="O911" s="12"/>
      <c r="P911" s="9"/>
      <c r="Q911" s="12"/>
      <c r="R911" s="9"/>
      <c r="S911" s="12"/>
      <c r="T911" s="9"/>
      <c r="U911" s="12"/>
      <c r="V911" s="9"/>
      <c r="W911" s="12"/>
      <c r="X911" s="9"/>
      <c r="Y911" s="12"/>
      <c r="Z911" s="9"/>
      <c r="AA911" s="9"/>
      <c r="AB911" s="1"/>
      <c r="AE911" s="13"/>
      <c r="AF911" s="13"/>
    </row>
    <row r="912" spans="4:32" ht="14.25" customHeight="1" x14ac:dyDescent="0.3">
      <c r="D912" s="9"/>
      <c r="E912" s="12"/>
      <c r="F912" s="9"/>
      <c r="G912" s="12"/>
      <c r="H912" s="9"/>
      <c r="I912" s="12"/>
      <c r="J912" s="9"/>
      <c r="K912" s="12"/>
      <c r="L912" s="9"/>
      <c r="M912" s="12"/>
      <c r="N912" s="9"/>
      <c r="O912" s="12"/>
      <c r="P912" s="9"/>
      <c r="Q912" s="12"/>
      <c r="R912" s="9"/>
      <c r="S912" s="12"/>
      <c r="T912" s="9"/>
      <c r="U912" s="12"/>
      <c r="V912" s="9"/>
      <c r="W912" s="12"/>
      <c r="X912" s="9"/>
      <c r="Y912" s="12"/>
      <c r="Z912" s="9"/>
      <c r="AA912" s="9"/>
      <c r="AB912" s="1"/>
      <c r="AE912" s="13"/>
      <c r="AF912" s="13"/>
    </row>
    <row r="913" spans="4:32" ht="14.25" customHeight="1" x14ac:dyDescent="0.3">
      <c r="D913" s="9"/>
      <c r="E913" s="12"/>
      <c r="F913" s="9"/>
      <c r="G913" s="12"/>
      <c r="H913" s="9"/>
      <c r="I913" s="12"/>
      <c r="J913" s="9"/>
      <c r="K913" s="12"/>
      <c r="L913" s="9"/>
      <c r="M913" s="12"/>
      <c r="N913" s="9"/>
      <c r="O913" s="12"/>
      <c r="P913" s="9"/>
      <c r="Q913" s="12"/>
      <c r="R913" s="9"/>
      <c r="S913" s="12"/>
      <c r="T913" s="9"/>
      <c r="U913" s="12"/>
      <c r="V913" s="9"/>
      <c r="W913" s="12"/>
      <c r="X913" s="9"/>
      <c r="Y913" s="12"/>
      <c r="Z913" s="9"/>
      <c r="AA913" s="9"/>
      <c r="AB913" s="1"/>
      <c r="AE913" s="13"/>
      <c r="AF913" s="13"/>
    </row>
    <row r="914" spans="4:32" ht="14.25" customHeight="1" x14ac:dyDescent="0.3">
      <c r="D914" s="9"/>
      <c r="E914" s="12"/>
      <c r="F914" s="9"/>
      <c r="G914" s="12"/>
      <c r="H914" s="9"/>
      <c r="I914" s="12"/>
      <c r="J914" s="9"/>
      <c r="K914" s="12"/>
      <c r="L914" s="9"/>
      <c r="M914" s="12"/>
      <c r="N914" s="9"/>
      <c r="O914" s="12"/>
      <c r="P914" s="9"/>
      <c r="Q914" s="12"/>
      <c r="R914" s="9"/>
      <c r="S914" s="12"/>
      <c r="T914" s="9"/>
      <c r="U914" s="12"/>
      <c r="V914" s="9"/>
      <c r="W914" s="12"/>
      <c r="X914" s="9"/>
      <c r="Y914" s="12"/>
      <c r="Z914" s="9"/>
      <c r="AA914" s="9"/>
      <c r="AB914" s="1"/>
      <c r="AE914" s="13"/>
      <c r="AF914" s="13"/>
    </row>
    <row r="915" spans="4:32" ht="14.25" customHeight="1" x14ac:dyDescent="0.3">
      <c r="D915" s="9"/>
      <c r="E915" s="12"/>
      <c r="F915" s="9"/>
      <c r="G915" s="12"/>
      <c r="H915" s="9"/>
      <c r="I915" s="12"/>
      <c r="J915" s="9"/>
      <c r="K915" s="12"/>
      <c r="L915" s="9"/>
      <c r="M915" s="12"/>
      <c r="N915" s="9"/>
      <c r="O915" s="12"/>
      <c r="P915" s="9"/>
      <c r="Q915" s="12"/>
      <c r="R915" s="9"/>
      <c r="S915" s="12"/>
      <c r="T915" s="9"/>
      <c r="U915" s="12"/>
      <c r="V915" s="9"/>
      <c r="W915" s="12"/>
      <c r="X915" s="9"/>
      <c r="Y915" s="12"/>
      <c r="Z915" s="9"/>
      <c r="AA915" s="9"/>
      <c r="AB915" s="1"/>
      <c r="AE915" s="13"/>
      <c r="AF915" s="13"/>
    </row>
    <row r="916" spans="4:32" ht="14.25" customHeight="1" x14ac:dyDescent="0.3">
      <c r="D916" s="9"/>
      <c r="E916" s="12"/>
      <c r="F916" s="9"/>
      <c r="G916" s="12"/>
      <c r="H916" s="9"/>
      <c r="I916" s="12"/>
      <c r="J916" s="9"/>
      <c r="K916" s="12"/>
      <c r="L916" s="9"/>
      <c r="M916" s="12"/>
      <c r="N916" s="9"/>
      <c r="O916" s="12"/>
      <c r="P916" s="9"/>
      <c r="Q916" s="12"/>
      <c r="R916" s="9"/>
      <c r="S916" s="12"/>
      <c r="T916" s="9"/>
      <c r="U916" s="12"/>
      <c r="V916" s="9"/>
      <c r="W916" s="12"/>
      <c r="X916" s="9"/>
      <c r="Y916" s="12"/>
      <c r="Z916" s="9"/>
      <c r="AA916" s="9"/>
      <c r="AB916" s="1"/>
      <c r="AE916" s="13"/>
      <c r="AF916" s="13"/>
    </row>
    <row r="917" spans="4:32" ht="14.25" customHeight="1" x14ac:dyDescent="0.3">
      <c r="D917" s="9"/>
      <c r="E917" s="12"/>
      <c r="F917" s="9"/>
      <c r="G917" s="12"/>
      <c r="H917" s="9"/>
      <c r="I917" s="12"/>
      <c r="J917" s="9"/>
      <c r="K917" s="12"/>
      <c r="L917" s="9"/>
      <c r="M917" s="12"/>
      <c r="N917" s="9"/>
      <c r="O917" s="12"/>
      <c r="P917" s="9"/>
      <c r="Q917" s="12"/>
      <c r="R917" s="9"/>
      <c r="S917" s="12"/>
      <c r="T917" s="9"/>
      <c r="U917" s="12"/>
      <c r="V917" s="9"/>
      <c r="W917" s="12"/>
      <c r="X917" s="9"/>
      <c r="Y917" s="12"/>
      <c r="Z917" s="9"/>
      <c r="AA917" s="9"/>
      <c r="AB917" s="1"/>
      <c r="AE917" s="13"/>
      <c r="AF917" s="13"/>
    </row>
    <row r="918" spans="4:32" ht="14.25" customHeight="1" x14ac:dyDescent="0.3">
      <c r="D918" s="9"/>
      <c r="E918" s="12"/>
      <c r="F918" s="9"/>
      <c r="G918" s="12"/>
      <c r="H918" s="9"/>
      <c r="I918" s="12"/>
      <c r="J918" s="9"/>
      <c r="K918" s="12"/>
      <c r="L918" s="9"/>
      <c r="M918" s="12"/>
      <c r="N918" s="9"/>
      <c r="O918" s="12"/>
      <c r="P918" s="9"/>
      <c r="Q918" s="12"/>
      <c r="R918" s="9"/>
      <c r="S918" s="12"/>
      <c r="T918" s="9"/>
      <c r="U918" s="12"/>
      <c r="V918" s="9"/>
      <c r="W918" s="12"/>
      <c r="X918" s="9"/>
      <c r="Y918" s="12"/>
      <c r="Z918" s="9"/>
      <c r="AA918" s="9"/>
      <c r="AB918" s="1"/>
      <c r="AE918" s="13"/>
      <c r="AF918" s="13"/>
    </row>
    <row r="919" spans="4:32" ht="14.25" customHeight="1" x14ac:dyDescent="0.3">
      <c r="D919" s="9"/>
      <c r="E919" s="12"/>
      <c r="F919" s="9"/>
      <c r="G919" s="12"/>
      <c r="H919" s="9"/>
      <c r="I919" s="12"/>
      <c r="J919" s="9"/>
      <c r="K919" s="12"/>
      <c r="L919" s="9"/>
      <c r="M919" s="12"/>
      <c r="N919" s="9"/>
      <c r="O919" s="12"/>
      <c r="P919" s="9"/>
      <c r="Q919" s="12"/>
      <c r="R919" s="9"/>
      <c r="S919" s="12"/>
      <c r="T919" s="9"/>
      <c r="U919" s="12"/>
      <c r="V919" s="9"/>
      <c r="W919" s="12"/>
      <c r="X919" s="9"/>
      <c r="Y919" s="12"/>
      <c r="Z919" s="9"/>
      <c r="AA919" s="9"/>
      <c r="AB919" s="1"/>
      <c r="AE919" s="13"/>
      <c r="AF919" s="13"/>
    </row>
    <row r="920" spans="4:32" ht="14.25" customHeight="1" x14ac:dyDescent="0.3">
      <c r="D920" s="9"/>
      <c r="E920" s="12"/>
      <c r="F920" s="9"/>
      <c r="G920" s="12"/>
      <c r="H920" s="9"/>
      <c r="I920" s="12"/>
      <c r="J920" s="9"/>
      <c r="K920" s="12"/>
      <c r="L920" s="9"/>
      <c r="M920" s="12"/>
      <c r="N920" s="9"/>
      <c r="O920" s="12"/>
      <c r="P920" s="9"/>
      <c r="Q920" s="12"/>
      <c r="R920" s="9"/>
      <c r="S920" s="12"/>
      <c r="T920" s="9"/>
      <c r="U920" s="12"/>
      <c r="V920" s="9"/>
      <c r="W920" s="12"/>
      <c r="X920" s="9"/>
      <c r="Y920" s="12"/>
      <c r="Z920" s="9"/>
      <c r="AA920" s="9"/>
      <c r="AB920" s="1"/>
      <c r="AE920" s="13"/>
      <c r="AF920" s="13"/>
    </row>
    <row r="921" spans="4:32" ht="14.25" customHeight="1" x14ac:dyDescent="0.3">
      <c r="D921" s="9"/>
      <c r="E921" s="12"/>
      <c r="F921" s="9"/>
      <c r="G921" s="12"/>
      <c r="H921" s="9"/>
      <c r="I921" s="12"/>
      <c r="J921" s="9"/>
      <c r="K921" s="12"/>
      <c r="L921" s="9"/>
      <c r="M921" s="12"/>
      <c r="N921" s="9"/>
      <c r="O921" s="12"/>
      <c r="P921" s="9"/>
      <c r="Q921" s="12"/>
      <c r="R921" s="9"/>
      <c r="S921" s="12"/>
      <c r="T921" s="9"/>
      <c r="U921" s="12"/>
      <c r="V921" s="9"/>
      <c r="W921" s="12"/>
      <c r="X921" s="9"/>
      <c r="Y921" s="12"/>
      <c r="Z921" s="9"/>
      <c r="AA921" s="9"/>
      <c r="AB921" s="1"/>
      <c r="AE921" s="13"/>
      <c r="AF921" s="13"/>
    </row>
    <row r="922" spans="4:32" ht="14.25" customHeight="1" x14ac:dyDescent="0.3">
      <c r="D922" s="9"/>
      <c r="E922" s="12"/>
      <c r="F922" s="9"/>
      <c r="G922" s="12"/>
      <c r="H922" s="9"/>
      <c r="I922" s="12"/>
      <c r="J922" s="9"/>
      <c r="K922" s="12"/>
      <c r="L922" s="9"/>
      <c r="M922" s="12"/>
      <c r="N922" s="9"/>
      <c r="O922" s="12"/>
      <c r="P922" s="9"/>
      <c r="Q922" s="12"/>
      <c r="R922" s="9"/>
      <c r="S922" s="12"/>
      <c r="T922" s="9"/>
      <c r="U922" s="12"/>
      <c r="V922" s="9"/>
      <c r="W922" s="12"/>
      <c r="X922" s="9"/>
      <c r="Y922" s="12"/>
      <c r="Z922" s="9"/>
      <c r="AA922" s="9"/>
      <c r="AB922" s="1"/>
      <c r="AE922" s="13"/>
      <c r="AF922" s="13"/>
    </row>
    <row r="923" spans="4:32" ht="14.25" customHeight="1" x14ac:dyDescent="0.3">
      <c r="D923" s="9"/>
      <c r="E923" s="12"/>
      <c r="F923" s="9"/>
      <c r="G923" s="12"/>
      <c r="H923" s="9"/>
      <c r="I923" s="12"/>
      <c r="J923" s="9"/>
      <c r="K923" s="12"/>
      <c r="L923" s="9"/>
      <c r="M923" s="12"/>
      <c r="N923" s="9"/>
      <c r="O923" s="12"/>
      <c r="P923" s="9"/>
      <c r="Q923" s="12"/>
      <c r="R923" s="9"/>
      <c r="S923" s="12"/>
      <c r="T923" s="9"/>
      <c r="U923" s="12"/>
      <c r="V923" s="9"/>
      <c r="W923" s="12"/>
      <c r="X923" s="9"/>
      <c r="Y923" s="12"/>
      <c r="Z923" s="9"/>
      <c r="AA923" s="9"/>
      <c r="AB923" s="1"/>
      <c r="AE923" s="13"/>
      <c r="AF923" s="13"/>
    </row>
    <row r="924" spans="4:32" ht="14.25" customHeight="1" x14ac:dyDescent="0.3">
      <c r="D924" s="9"/>
      <c r="E924" s="12"/>
      <c r="F924" s="9"/>
      <c r="G924" s="12"/>
      <c r="H924" s="9"/>
      <c r="I924" s="12"/>
      <c r="J924" s="9"/>
      <c r="K924" s="12"/>
      <c r="L924" s="9"/>
      <c r="M924" s="12"/>
      <c r="N924" s="9"/>
      <c r="O924" s="12"/>
      <c r="P924" s="9"/>
      <c r="Q924" s="12"/>
      <c r="R924" s="9"/>
      <c r="S924" s="12"/>
      <c r="T924" s="9"/>
      <c r="U924" s="12"/>
      <c r="V924" s="9"/>
      <c r="W924" s="12"/>
      <c r="X924" s="9"/>
      <c r="Y924" s="12"/>
      <c r="Z924" s="9"/>
      <c r="AA924" s="9"/>
      <c r="AB924" s="1"/>
      <c r="AE924" s="13"/>
      <c r="AF924" s="13"/>
    </row>
    <row r="925" spans="4:32" ht="14.25" customHeight="1" x14ac:dyDescent="0.3">
      <c r="D925" s="9"/>
      <c r="E925" s="12"/>
      <c r="F925" s="9"/>
      <c r="G925" s="12"/>
      <c r="H925" s="9"/>
      <c r="I925" s="12"/>
      <c r="J925" s="9"/>
      <c r="K925" s="12"/>
      <c r="L925" s="9"/>
      <c r="M925" s="12"/>
      <c r="N925" s="9"/>
      <c r="O925" s="12"/>
      <c r="P925" s="9"/>
      <c r="Q925" s="12"/>
      <c r="R925" s="9"/>
      <c r="S925" s="12"/>
      <c r="T925" s="9"/>
      <c r="U925" s="12"/>
      <c r="V925" s="9"/>
      <c r="W925" s="12"/>
      <c r="X925" s="9"/>
      <c r="Y925" s="12"/>
      <c r="Z925" s="9"/>
      <c r="AA925" s="9"/>
      <c r="AB925" s="1"/>
      <c r="AE925" s="13"/>
      <c r="AF925" s="13"/>
    </row>
    <row r="926" spans="4:32" ht="14.25" customHeight="1" x14ac:dyDescent="0.3">
      <c r="D926" s="9"/>
      <c r="E926" s="12"/>
      <c r="F926" s="9"/>
      <c r="G926" s="12"/>
      <c r="H926" s="9"/>
      <c r="I926" s="12"/>
      <c r="J926" s="9"/>
      <c r="K926" s="12"/>
      <c r="L926" s="9"/>
      <c r="M926" s="12"/>
      <c r="N926" s="9"/>
      <c r="O926" s="12"/>
      <c r="P926" s="9"/>
      <c r="Q926" s="12"/>
      <c r="R926" s="9"/>
      <c r="S926" s="12"/>
      <c r="T926" s="9"/>
      <c r="U926" s="12"/>
      <c r="V926" s="9"/>
      <c r="W926" s="12"/>
      <c r="X926" s="9"/>
      <c r="Y926" s="12"/>
      <c r="Z926" s="9"/>
      <c r="AA926" s="9"/>
      <c r="AB926" s="1"/>
      <c r="AE926" s="13"/>
      <c r="AF926" s="13"/>
    </row>
    <row r="927" spans="4:32" ht="14.25" customHeight="1" x14ac:dyDescent="0.3">
      <c r="D927" s="9"/>
      <c r="E927" s="12"/>
      <c r="F927" s="9"/>
      <c r="G927" s="12"/>
      <c r="H927" s="9"/>
      <c r="I927" s="12"/>
      <c r="J927" s="9"/>
      <c r="K927" s="12"/>
      <c r="L927" s="9"/>
      <c r="M927" s="12"/>
      <c r="N927" s="9"/>
      <c r="O927" s="12"/>
      <c r="P927" s="9"/>
      <c r="Q927" s="12"/>
      <c r="R927" s="9"/>
      <c r="S927" s="12"/>
      <c r="T927" s="9"/>
      <c r="U927" s="12"/>
      <c r="V927" s="9"/>
      <c r="W927" s="12"/>
      <c r="X927" s="9"/>
      <c r="Y927" s="12"/>
      <c r="Z927" s="9"/>
      <c r="AA927" s="9"/>
      <c r="AB927" s="1"/>
      <c r="AE927" s="13"/>
      <c r="AF927" s="13"/>
    </row>
    <row r="928" spans="4:32" ht="14.25" customHeight="1" x14ac:dyDescent="0.3">
      <c r="D928" s="9"/>
      <c r="E928" s="12"/>
      <c r="F928" s="9"/>
      <c r="G928" s="12"/>
      <c r="H928" s="9"/>
      <c r="I928" s="12"/>
      <c r="J928" s="9"/>
      <c r="K928" s="12"/>
      <c r="L928" s="9"/>
      <c r="M928" s="12"/>
      <c r="N928" s="9"/>
      <c r="O928" s="12"/>
      <c r="P928" s="9"/>
      <c r="Q928" s="12"/>
      <c r="R928" s="9"/>
      <c r="S928" s="12"/>
      <c r="T928" s="9"/>
      <c r="U928" s="12"/>
      <c r="V928" s="9"/>
      <c r="W928" s="12"/>
      <c r="X928" s="9"/>
      <c r="Y928" s="12"/>
      <c r="Z928" s="9"/>
      <c r="AA928" s="9"/>
      <c r="AB928" s="1"/>
      <c r="AE928" s="13"/>
      <c r="AF928" s="13"/>
    </row>
    <row r="929" spans="4:32" ht="14.25" customHeight="1" x14ac:dyDescent="0.3">
      <c r="D929" s="9"/>
      <c r="E929" s="12"/>
      <c r="F929" s="9"/>
      <c r="G929" s="12"/>
      <c r="H929" s="9"/>
      <c r="I929" s="12"/>
      <c r="J929" s="9"/>
      <c r="K929" s="12"/>
      <c r="L929" s="9"/>
      <c r="M929" s="12"/>
      <c r="N929" s="9"/>
      <c r="O929" s="12"/>
      <c r="P929" s="9"/>
      <c r="Q929" s="12"/>
      <c r="R929" s="9"/>
      <c r="S929" s="12"/>
      <c r="T929" s="9"/>
      <c r="U929" s="12"/>
      <c r="V929" s="9"/>
      <c r="W929" s="12"/>
      <c r="X929" s="9"/>
      <c r="Y929" s="12"/>
      <c r="Z929" s="9"/>
      <c r="AA929" s="9"/>
      <c r="AB929" s="1"/>
      <c r="AE929" s="13"/>
      <c r="AF929" s="13"/>
    </row>
    <row r="930" spans="4:32" ht="14.25" customHeight="1" x14ac:dyDescent="0.3">
      <c r="D930" s="9"/>
      <c r="E930" s="12"/>
      <c r="F930" s="9"/>
      <c r="G930" s="12"/>
      <c r="H930" s="9"/>
      <c r="I930" s="12"/>
      <c r="J930" s="9"/>
      <c r="K930" s="12"/>
      <c r="L930" s="9"/>
      <c r="M930" s="12"/>
      <c r="N930" s="9"/>
      <c r="O930" s="12"/>
      <c r="P930" s="9"/>
      <c r="Q930" s="12"/>
      <c r="R930" s="9"/>
      <c r="S930" s="12"/>
      <c r="T930" s="9"/>
      <c r="U930" s="12"/>
      <c r="V930" s="9"/>
      <c r="W930" s="12"/>
      <c r="X930" s="9"/>
      <c r="Y930" s="12"/>
      <c r="Z930" s="9"/>
      <c r="AA930" s="9"/>
      <c r="AB930" s="1"/>
      <c r="AE930" s="13"/>
      <c r="AF930" s="13"/>
    </row>
    <row r="931" spans="4:32" ht="14.25" customHeight="1" x14ac:dyDescent="0.3">
      <c r="D931" s="9"/>
      <c r="E931" s="12"/>
      <c r="F931" s="9"/>
      <c r="G931" s="12"/>
      <c r="H931" s="9"/>
      <c r="I931" s="12"/>
      <c r="J931" s="9"/>
      <c r="K931" s="12"/>
      <c r="L931" s="9"/>
      <c r="M931" s="12"/>
      <c r="N931" s="9"/>
      <c r="O931" s="12"/>
      <c r="P931" s="9"/>
      <c r="Q931" s="12"/>
      <c r="R931" s="9"/>
      <c r="S931" s="12"/>
      <c r="T931" s="9"/>
      <c r="U931" s="12"/>
      <c r="V931" s="9"/>
      <c r="W931" s="12"/>
      <c r="X931" s="9"/>
      <c r="Y931" s="12"/>
      <c r="Z931" s="9"/>
      <c r="AA931" s="9"/>
      <c r="AB931" s="1"/>
      <c r="AE931" s="13"/>
      <c r="AF931" s="13"/>
    </row>
    <row r="932" spans="4:32" ht="14.25" customHeight="1" x14ac:dyDescent="0.3">
      <c r="D932" s="9"/>
      <c r="E932" s="12"/>
      <c r="F932" s="9"/>
      <c r="G932" s="12"/>
      <c r="H932" s="9"/>
      <c r="I932" s="12"/>
      <c r="J932" s="9"/>
      <c r="K932" s="12"/>
      <c r="L932" s="9"/>
      <c r="M932" s="12"/>
      <c r="N932" s="9"/>
      <c r="O932" s="12"/>
      <c r="P932" s="9"/>
      <c r="Q932" s="12"/>
      <c r="R932" s="9"/>
      <c r="S932" s="12"/>
      <c r="T932" s="9"/>
      <c r="U932" s="12"/>
      <c r="V932" s="9"/>
      <c r="W932" s="12"/>
      <c r="X932" s="9"/>
      <c r="Y932" s="12"/>
      <c r="Z932" s="9"/>
      <c r="AA932" s="9"/>
      <c r="AB932" s="1"/>
      <c r="AE932" s="13"/>
      <c r="AF932" s="13"/>
    </row>
    <row r="933" spans="4:32" ht="14.25" customHeight="1" x14ac:dyDescent="0.3">
      <c r="D933" s="9"/>
      <c r="E933" s="12"/>
      <c r="F933" s="9"/>
      <c r="G933" s="12"/>
      <c r="H933" s="9"/>
      <c r="I933" s="12"/>
      <c r="J933" s="9"/>
      <c r="K933" s="12"/>
      <c r="L933" s="9"/>
      <c r="M933" s="12"/>
      <c r="N933" s="9"/>
      <c r="O933" s="12"/>
      <c r="P933" s="9"/>
      <c r="Q933" s="12"/>
      <c r="R933" s="9"/>
      <c r="S933" s="12"/>
      <c r="T933" s="9"/>
      <c r="U933" s="12"/>
      <c r="V933" s="9"/>
      <c r="W933" s="12"/>
      <c r="X933" s="9"/>
      <c r="Y933" s="12"/>
      <c r="Z933" s="9"/>
      <c r="AA933" s="9"/>
      <c r="AB933" s="1"/>
      <c r="AE933" s="13"/>
      <c r="AF933" s="13"/>
    </row>
    <row r="934" spans="4:32" ht="14.25" customHeight="1" x14ac:dyDescent="0.3">
      <c r="D934" s="9"/>
      <c r="E934" s="12"/>
      <c r="F934" s="9"/>
      <c r="G934" s="12"/>
      <c r="H934" s="9"/>
      <c r="I934" s="12"/>
      <c r="J934" s="9"/>
      <c r="K934" s="12"/>
      <c r="L934" s="9"/>
      <c r="M934" s="12"/>
      <c r="N934" s="9"/>
      <c r="O934" s="12"/>
      <c r="P934" s="9"/>
      <c r="Q934" s="12"/>
      <c r="R934" s="9"/>
      <c r="S934" s="12"/>
      <c r="T934" s="9"/>
      <c r="U934" s="12"/>
      <c r="V934" s="9"/>
      <c r="W934" s="12"/>
      <c r="X934" s="9"/>
      <c r="Y934" s="12"/>
      <c r="Z934" s="9"/>
      <c r="AA934" s="9"/>
      <c r="AB934" s="1"/>
      <c r="AE934" s="13"/>
      <c r="AF934" s="13"/>
    </row>
    <row r="935" spans="4:32" ht="14.25" customHeight="1" x14ac:dyDescent="0.3">
      <c r="D935" s="9"/>
      <c r="E935" s="12"/>
      <c r="F935" s="9"/>
      <c r="G935" s="12"/>
      <c r="H935" s="9"/>
      <c r="I935" s="12"/>
      <c r="J935" s="9"/>
      <c r="K935" s="12"/>
      <c r="L935" s="9"/>
      <c r="M935" s="12"/>
      <c r="N935" s="9"/>
      <c r="O935" s="12"/>
      <c r="P935" s="9"/>
      <c r="Q935" s="12"/>
      <c r="R935" s="9"/>
      <c r="S935" s="12"/>
      <c r="T935" s="9"/>
      <c r="U935" s="12"/>
      <c r="V935" s="9"/>
      <c r="W935" s="12"/>
      <c r="X935" s="9"/>
      <c r="Y935" s="12"/>
      <c r="Z935" s="9"/>
      <c r="AA935" s="9"/>
      <c r="AB935" s="1"/>
      <c r="AE935" s="13"/>
      <c r="AF935" s="13"/>
    </row>
    <row r="936" spans="4:32" ht="14.25" customHeight="1" x14ac:dyDescent="0.3">
      <c r="D936" s="9"/>
      <c r="E936" s="12"/>
      <c r="F936" s="9"/>
      <c r="G936" s="12"/>
      <c r="H936" s="9"/>
      <c r="I936" s="12"/>
      <c r="J936" s="9"/>
      <c r="K936" s="12"/>
      <c r="L936" s="9"/>
      <c r="M936" s="12"/>
      <c r="N936" s="9"/>
      <c r="O936" s="12"/>
      <c r="P936" s="9"/>
      <c r="Q936" s="12"/>
      <c r="R936" s="9"/>
      <c r="S936" s="12"/>
      <c r="T936" s="9"/>
      <c r="U936" s="12"/>
      <c r="V936" s="9"/>
      <c r="W936" s="12"/>
      <c r="X936" s="9"/>
      <c r="Y936" s="12"/>
      <c r="Z936" s="9"/>
      <c r="AA936" s="9"/>
      <c r="AB936" s="1"/>
      <c r="AE936" s="13"/>
      <c r="AF936" s="13"/>
    </row>
    <row r="937" spans="4:32" ht="14.25" customHeight="1" x14ac:dyDescent="0.3">
      <c r="D937" s="9"/>
      <c r="E937" s="12"/>
      <c r="F937" s="9"/>
      <c r="G937" s="12"/>
      <c r="H937" s="9"/>
      <c r="I937" s="12"/>
      <c r="J937" s="9"/>
      <c r="K937" s="12"/>
      <c r="L937" s="9"/>
      <c r="M937" s="12"/>
      <c r="N937" s="9"/>
      <c r="O937" s="12"/>
      <c r="P937" s="9"/>
      <c r="Q937" s="12"/>
      <c r="R937" s="9"/>
      <c r="S937" s="12"/>
      <c r="T937" s="9"/>
      <c r="U937" s="12"/>
      <c r="V937" s="9"/>
      <c r="W937" s="12"/>
      <c r="X937" s="9"/>
      <c r="Y937" s="12"/>
      <c r="Z937" s="9"/>
      <c r="AA937" s="9"/>
      <c r="AB937" s="1"/>
      <c r="AE937" s="13"/>
      <c r="AF937" s="13"/>
    </row>
    <row r="938" spans="4:32" ht="14.25" customHeight="1" x14ac:dyDescent="0.3">
      <c r="D938" s="9"/>
      <c r="E938" s="12"/>
      <c r="F938" s="9"/>
      <c r="G938" s="12"/>
      <c r="H938" s="9"/>
      <c r="I938" s="12"/>
      <c r="J938" s="9"/>
      <c r="K938" s="12"/>
      <c r="L938" s="9"/>
      <c r="M938" s="12"/>
      <c r="N938" s="9"/>
      <c r="O938" s="12"/>
      <c r="P938" s="9"/>
      <c r="Q938" s="12"/>
      <c r="R938" s="9"/>
      <c r="S938" s="12"/>
      <c r="T938" s="9"/>
      <c r="U938" s="12"/>
      <c r="V938" s="9"/>
      <c r="W938" s="12"/>
      <c r="X938" s="9"/>
      <c r="Y938" s="12"/>
      <c r="Z938" s="9"/>
      <c r="AA938" s="9"/>
      <c r="AB938" s="1"/>
      <c r="AE938" s="13"/>
      <c r="AF938" s="13"/>
    </row>
    <row r="939" spans="4:32" ht="14.25" customHeight="1" x14ac:dyDescent="0.3">
      <c r="D939" s="9"/>
      <c r="E939" s="12"/>
      <c r="F939" s="9"/>
      <c r="G939" s="12"/>
      <c r="H939" s="9"/>
      <c r="I939" s="12"/>
      <c r="J939" s="9"/>
      <c r="K939" s="12"/>
      <c r="L939" s="9"/>
      <c r="M939" s="12"/>
      <c r="N939" s="9"/>
      <c r="O939" s="12"/>
      <c r="P939" s="9"/>
      <c r="Q939" s="12"/>
      <c r="R939" s="9"/>
      <c r="S939" s="12"/>
      <c r="T939" s="9"/>
      <c r="U939" s="12"/>
      <c r="V939" s="9"/>
      <c r="W939" s="12"/>
      <c r="X939" s="9"/>
      <c r="Y939" s="12"/>
      <c r="Z939" s="9"/>
      <c r="AA939" s="9"/>
      <c r="AB939" s="1"/>
      <c r="AE939" s="13"/>
      <c r="AF939" s="13"/>
    </row>
    <row r="940" spans="4:32" ht="14.25" customHeight="1" x14ac:dyDescent="0.3">
      <c r="D940" s="9"/>
      <c r="E940" s="12"/>
      <c r="F940" s="9"/>
      <c r="G940" s="12"/>
      <c r="H940" s="9"/>
      <c r="I940" s="12"/>
      <c r="J940" s="9"/>
      <c r="K940" s="12"/>
      <c r="L940" s="9"/>
      <c r="M940" s="12"/>
      <c r="N940" s="9"/>
      <c r="O940" s="12"/>
      <c r="P940" s="9"/>
      <c r="Q940" s="12"/>
      <c r="R940" s="9"/>
      <c r="S940" s="12"/>
      <c r="T940" s="9"/>
      <c r="U940" s="12"/>
      <c r="V940" s="9"/>
      <c r="W940" s="12"/>
      <c r="X940" s="9"/>
      <c r="Y940" s="12"/>
      <c r="Z940" s="9"/>
      <c r="AA940" s="9"/>
      <c r="AB940" s="1"/>
      <c r="AE940" s="13"/>
      <c r="AF940" s="13"/>
    </row>
    <row r="941" spans="4:32" ht="14.25" customHeight="1" x14ac:dyDescent="0.3">
      <c r="D941" s="9"/>
      <c r="E941" s="12"/>
      <c r="F941" s="9"/>
      <c r="G941" s="12"/>
      <c r="H941" s="9"/>
      <c r="I941" s="12"/>
      <c r="J941" s="9"/>
      <c r="K941" s="12"/>
      <c r="L941" s="9"/>
      <c r="M941" s="12"/>
      <c r="N941" s="9"/>
      <c r="O941" s="12"/>
      <c r="P941" s="9"/>
      <c r="Q941" s="12"/>
      <c r="R941" s="9"/>
      <c r="S941" s="12"/>
      <c r="T941" s="9"/>
      <c r="U941" s="12"/>
      <c r="V941" s="9"/>
      <c r="W941" s="12"/>
      <c r="X941" s="9"/>
      <c r="Y941" s="12"/>
      <c r="Z941" s="9"/>
      <c r="AA941" s="9"/>
      <c r="AB941" s="1"/>
      <c r="AE941" s="13"/>
      <c r="AF941" s="13"/>
    </row>
    <row r="942" spans="4:32" ht="14.25" customHeight="1" x14ac:dyDescent="0.3">
      <c r="D942" s="9"/>
      <c r="E942" s="12"/>
      <c r="F942" s="9"/>
      <c r="G942" s="12"/>
      <c r="H942" s="9"/>
      <c r="I942" s="12"/>
      <c r="J942" s="9"/>
      <c r="K942" s="12"/>
      <c r="L942" s="9"/>
      <c r="M942" s="12"/>
      <c r="N942" s="9"/>
      <c r="O942" s="12"/>
      <c r="P942" s="9"/>
      <c r="Q942" s="12"/>
      <c r="R942" s="9"/>
      <c r="S942" s="12"/>
      <c r="T942" s="9"/>
      <c r="U942" s="12"/>
      <c r="V942" s="9"/>
      <c r="W942" s="12"/>
      <c r="X942" s="9"/>
      <c r="Y942" s="12"/>
      <c r="Z942" s="9"/>
      <c r="AA942" s="9"/>
      <c r="AB942" s="1"/>
      <c r="AE942" s="13"/>
      <c r="AF942" s="13"/>
    </row>
    <row r="943" spans="4:32" ht="14.25" customHeight="1" x14ac:dyDescent="0.3">
      <c r="D943" s="9"/>
      <c r="E943" s="12"/>
      <c r="F943" s="9"/>
      <c r="G943" s="12"/>
      <c r="H943" s="9"/>
      <c r="I943" s="12"/>
      <c r="J943" s="9"/>
      <c r="K943" s="12"/>
      <c r="L943" s="9"/>
      <c r="M943" s="12"/>
      <c r="N943" s="9"/>
      <c r="O943" s="12"/>
      <c r="P943" s="9"/>
      <c r="Q943" s="12"/>
      <c r="R943" s="9"/>
      <c r="S943" s="12"/>
      <c r="T943" s="9"/>
      <c r="U943" s="12"/>
      <c r="V943" s="9"/>
      <c r="W943" s="12"/>
      <c r="X943" s="9"/>
      <c r="Y943" s="12"/>
      <c r="Z943" s="9"/>
      <c r="AA943" s="9"/>
      <c r="AB943" s="1"/>
      <c r="AE943" s="13"/>
      <c r="AF943" s="13"/>
    </row>
    <row r="944" spans="4:32" ht="14.25" customHeight="1" x14ac:dyDescent="0.3">
      <c r="D944" s="9"/>
      <c r="E944" s="12"/>
      <c r="F944" s="9"/>
      <c r="G944" s="12"/>
      <c r="H944" s="9"/>
      <c r="I944" s="12"/>
      <c r="J944" s="9"/>
      <c r="K944" s="12"/>
      <c r="L944" s="9"/>
      <c r="M944" s="12"/>
      <c r="N944" s="9"/>
      <c r="O944" s="12"/>
      <c r="P944" s="9"/>
      <c r="Q944" s="12"/>
      <c r="R944" s="9"/>
      <c r="S944" s="12"/>
      <c r="T944" s="9"/>
      <c r="U944" s="12"/>
      <c r="V944" s="9"/>
      <c r="W944" s="12"/>
      <c r="X944" s="9"/>
      <c r="Y944" s="12"/>
      <c r="Z944" s="9"/>
      <c r="AA944" s="9"/>
      <c r="AB944" s="1"/>
      <c r="AE944" s="13"/>
      <c r="AF944" s="13"/>
    </row>
    <row r="945" spans="4:32" ht="14.25" customHeight="1" x14ac:dyDescent="0.3">
      <c r="D945" s="9"/>
      <c r="E945" s="12"/>
      <c r="F945" s="9"/>
      <c r="G945" s="12"/>
      <c r="H945" s="9"/>
      <c r="I945" s="12"/>
      <c r="J945" s="9"/>
      <c r="K945" s="12"/>
      <c r="L945" s="9"/>
      <c r="M945" s="12"/>
      <c r="N945" s="9"/>
      <c r="O945" s="12"/>
      <c r="P945" s="9"/>
      <c r="Q945" s="12"/>
      <c r="R945" s="9"/>
      <c r="S945" s="12"/>
      <c r="T945" s="9"/>
      <c r="U945" s="12"/>
      <c r="V945" s="9"/>
      <c r="W945" s="12"/>
      <c r="X945" s="9"/>
      <c r="Y945" s="12"/>
      <c r="Z945" s="9"/>
      <c r="AA945" s="9"/>
      <c r="AB945" s="1"/>
      <c r="AE945" s="13"/>
      <c r="AF945" s="13"/>
    </row>
    <row r="946" spans="4:32" ht="14.25" customHeight="1" x14ac:dyDescent="0.3">
      <c r="D946" s="9"/>
      <c r="E946" s="12"/>
      <c r="F946" s="9"/>
      <c r="G946" s="12"/>
      <c r="H946" s="9"/>
      <c r="I946" s="12"/>
      <c r="J946" s="9"/>
      <c r="K946" s="12"/>
      <c r="L946" s="9"/>
      <c r="M946" s="12"/>
      <c r="N946" s="9"/>
      <c r="O946" s="12"/>
      <c r="P946" s="9"/>
      <c r="Q946" s="12"/>
      <c r="R946" s="9"/>
      <c r="S946" s="12"/>
      <c r="T946" s="9"/>
      <c r="U946" s="12"/>
      <c r="V946" s="9"/>
      <c r="W946" s="12"/>
      <c r="X946" s="9"/>
      <c r="Y946" s="12"/>
      <c r="Z946" s="9"/>
      <c r="AA946" s="9"/>
      <c r="AB946" s="1"/>
      <c r="AE946" s="13"/>
      <c r="AF946" s="13"/>
    </row>
    <row r="947" spans="4:32" ht="14.25" customHeight="1" x14ac:dyDescent="0.3">
      <c r="D947" s="9"/>
      <c r="E947" s="12"/>
      <c r="F947" s="9"/>
      <c r="G947" s="12"/>
      <c r="H947" s="9"/>
      <c r="I947" s="12"/>
      <c r="J947" s="9"/>
      <c r="K947" s="12"/>
      <c r="L947" s="9"/>
      <c r="M947" s="12"/>
      <c r="N947" s="9"/>
      <c r="O947" s="12"/>
      <c r="P947" s="9"/>
      <c r="Q947" s="12"/>
      <c r="R947" s="9"/>
      <c r="S947" s="12"/>
      <c r="T947" s="9"/>
      <c r="U947" s="12"/>
      <c r="V947" s="9"/>
      <c r="W947" s="12"/>
      <c r="X947" s="9"/>
      <c r="Y947" s="12"/>
      <c r="Z947" s="9"/>
      <c r="AA947" s="9"/>
      <c r="AB947" s="1"/>
      <c r="AE947" s="13"/>
      <c r="AF947" s="13"/>
    </row>
    <row r="948" spans="4:32" ht="14.25" customHeight="1" x14ac:dyDescent="0.3">
      <c r="D948" s="9"/>
      <c r="E948" s="12"/>
      <c r="F948" s="9"/>
      <c r="G948" s="12"/>
      <c r="H948" s="9"/>
      <c r="I948" s="12"/>
      <c r="J948" s="9"/>
      <c r="K948" s="12"/>
      <c r="L948" s="9"/>
      <c r="M948" s="12"/>
      <c r="N948" s="9"/>
      <c r="O948" s="12"/>
      <c r="P948" s="9"/>
      <c r="Q948" s="12"/>
      <c r="R948" s="9"/>
      <c r="S948" s="12"/>
      <c r="T948" s="9"/>
      <c r="U948" s="12"/>
      <c r="V948" s="9"/>
      <c r="W948" s="12"/>
      <c r="X948" s="9"/>
      <c r="Y948" s="12"/>
      <c r="Z948" s="9"/>
      <c r="AA948" s="9"/>
      <c r="AB948" s="1"/>
      <c r="AE948" s="13"/>
      <c r="AF948" s="13"/>
    </row>
    <row r="949" spans="4:32" ht="14.25" customHeight="1" x14ac:dyDescent="0.3">
      <c r="D949" s="9"/>
      <c r="E949" s="12"/>
      <c r="F949" s="9"/>
      <c r="G949" s="12"/>
      <c r="H949" s="9"/>
      <c r="I949" s="12"/>
      <c r="J949" s="9"/>
      <c r="K949" s="12"/>
      <c r="L949" s="9"/>
      <c r="M949" s="12"/>
      <c r="N949" s="9"/>
      <c r="O949" s="12"/>
      <c r="P949" s="9"/>
      <c r="Q949" s="12"/>
      <c r="R949" s="9"/>
      <c r="S949" s="12"/>
      <c r="T949" s="9"/>
      <c r="U949" s="12"/>
      <c r="V949" s="9"/>
      <c r="W949" s="12"/>
      <c r="X949" s="9"/>
      <c r="Y949" s="12"/>
      <c r="Z949" s="9"/>
      <c r="AA949" s="9"/>
      <c r="AB949" s="1"/>
      <c r="AE949" s="13"/>
      <c r="AF949" s="13"/>
    </row>
    <row r="950" spans="4:32" ht="14.25" customHeight="1" x14ac:dyDescent="0.3">
      <c r="D950" s="9"/>
      <c r="E950" s="12"/>
      <c r="F950" s="9"/>
      <c r="G950" s="12"/>
      <c r="H950" s="9"/>
      <c r="I950" s="12"/>
      <c r="J950" s="9"/>
      <c r="K950" s="12"/>
      <c r="L950" s="9"/>
      <c r="M950" s="12"/>
      <c r="N950" s="9"/>
      <c r="O950" s="12"/>
      <c r="P950" s="9"/>
      <c r="Q950" s="12"/>
      <c r="R950" s="9"/>
      <c r="S950" s="12"/>
      <c r="T950" s="9"/>
      <c r="U950" s="12"/>
      <c r="V950" s="9"/>
      <c r="W950" s="12"/>
      <c r="X950" s="9"/>
      <c r="Y950" s="12"/>
      <c r="Z950" s="9"/>
      <c r="AA950" s="9"/>
      <c r="AB950" s="1"/>
      <c r="AE950" s="13"/>
      <c r="AF950" s="13"/>
    </row>
    <row r="951" spans="4:32" ht="14.25" customHeight="1" x14ac:dyDescent="0.3">
      <c r="D951" s="9"/>
      <c r="E951" s="12"/>
      <c r="F951" s="9"/>
      <c r="G951" s="12"/>
      <c r="H951" s="9"/>
      <c r="I951" s="12"/>
      <c r="J951" s="9"/>
      <c r="K951" s="12"/>
      <c r="L951" s="9"/>
      <c r="M951" s="12"/>
      <c r="N951" s="9"/>
      <c r="O951" s="12"/>
      <c r="P951" s="9"/>
      <c r="Q951" s="12"/>
      <c r="R951" s="9"/>
      <c r="S951" s="12"/>
      <c r="T951" s="9"/>
      <c r="U951" s="12"/>
      <c r="V951" s="9"/>
      <c r="W951" s="12"/>
      <c r="X951" s="9"/>
      <c r="Y951" s="12"/>
      <c r="Z951" s="9"/>
      <c r="AA951" s="9"/>
      <c r="AB951" s="1"/>
      <c r="AE951" s="13"/>
      <c r="AF951" s="13"/>
    </row>
    <row r="952" spans="4:32" ht="14.25" customHeight="1" x14ac:dyDescent="0.3">
      <c r="D952" s="9"/>
      <c r="E952" s="12"/>
      <c r="F952" s="9"/>
      <c r="G952" s="12"/>
      <c r="H952" s="9"/>
      <c r="I952" s="12"/>
      <c r="J952" s="9"/>
      <c r="K952" s="12"/>
      <c r="L952" s="9"/>
      <c r="M952" s="12"/>
      <c r="N952" s="9"/>
      <c r="O952" s="12"/>
      <c r="P952" s="9"/>
      <c r="Q952" s="12"/>
      <c r="R952" s="9"/>
      <c r="S952" s="12"/>
      <c r="T952" s="9"/>
      <c r="U952" s="12"/>
      <c r="V952" s="9"/>
      <c r="W952" s="12"/>
      <c r="X952" s="9"/>
      <c r="Y952" s="12"/>
      <c r="Z952" s="9"/>
      <c r="AA952" s="9"/>
      <c r="AB952" s="1"/>
      <c r="AE952" s="13"/>
      <c r="AF952" s="13"/>
    </row>
    <row r="953" spans="4:32" ht="14.25" customHeight="1" x14ac:dyDescent="0.3">
      <c r="D953" s="9"/>
      <c r="E953" s="12"/>
      <c r="F953" s="9"/>
      <c r="G953" s="12"/>
      <c r="H953" s="9"/>
      <c r="I953" s="12"/>
      <c r="J953" s="9"/>
      <c r="K953" s="12"/>
      <c r="L953" s="9"/>
      <c r="M953" s="12"/>
      <c r="N953" s="9"/>
      <c r="O953" s="12"/>
      <c r="P953" s="9"/>
      <c r="Q953" s="12"/>
      <c r="R953" s="9"/>
      <c r="S953" s="12"/>
      <c r="T953" s="9"/>
      <c r="U953" s="12"/>
      <c r="V953" s="9"/>
      <c r="W953" s="12"/>
      <c r="X953" s="9"/>
      <c r="Y953" s="12"/>
      <c r="Z953" s="9"/>
      <c r="AA953" s="9"/>
      <c r="AB953" s="1"/>
      <c r="AE953" s="13"/>
      <c r="AF953" s="13"/>
    </row>
    <row r="954" spans="4:32" ht="14.25" customHeight="1" x14ac:dyDescent="0.3">
      <c r="D954" s="9"/>
      <c r="E954" s="12"/>
      <c r="F954" s="9"/>
      <c r="G954" s="12"/>
      <c r="H954" s="9"/>
      <c r="I954" s="12"/>
      <c r="J954" s="9"/>
      <c r="K954" s="12"/>
      <c r="L954" s="9"/>
      <c r="M954" s="12"/>
      <c r="N954" s="9"/>
      <c r="O954" s="12"/>
      <c r="P954" s="9"/>
      <c r="Q954" s="12"/>
      <c r="R954" s="9"/>
      <c r="S954" s="12"/>
      <c r="T954" s="9"/>
      <c r="U954" s="12"/>
      <c r="V954" s="9"/>
      <c r="W954" s="12"/>
      <c r="X954" s="9"/>
      <c r="Y954" s="12"/>
      <c r="Z954" s="9"/>
      <c r="AA954" s="9"/>
      <c r="AB954" s="1"/>
      <c r="AE954" s="13"/>
      <c r="AF954" s="13"/>
    </row>
    <row r="955" spans="4:32" ht="14.25" customHeight="1" x14ac:dyDescent="0.3">
      <c r="D955" s="9"/>
      <c r="E955" s="12"/>
      <c r="F955" s="9"/>
      <c r="G955" s="12"/>
      <c r="H955" s="9"/>
      <c r="I955" s="12"/>
      <c r="J955" s="9"/>
      <c r="K955" s="12"/>
      <c r="L955" s="9"/>
      <c r="M955" s="12"/>
      <c r="N955" s="9"/>
      <c r="O955" s="12"/>
      <c r="P955" s="9"/>
      <c r="Q955" s="12"/>
      <c r="R955" s="9"/>
      <c r="S955" s="12"/>
      <c r="T955" s="9"/>
      <c r="U955" s="12"/>
      <c r="V955" s="9"/>
      <c r="W955" s="12"/>
      <c r="X955" s="9"/>
      <c r="Y955" s="12"/>
      <c r="Z955" s="9"/>
      <c r="AA955" s="9"/>
      <c r="AB955" s="1"/>
      <c r="AE955" s="13"/>
      <c r="AF955" s="13"/>
    </row>
    <row r="956" spans="4:32" ht="14.25" customHeight="1" x14ac:dyDescent="0.3">
      <c r="D956" s="9"/>
      <c r="E956" s="12"/>
      <c r="F956" s="9"/>
      <c r="G956" s="12"/>
      <c r="H956" s="9"/>
      <c r="I956" s="12"/>
      <c r="J956" s="9"/>
      <c r="K956" s="12"/>
      <c r="L956" s="9"/>
      <c r="M956" s="12"/>
      <c r="N956" s="9"/>
      <c r="O956" s="12"/>
      <c r="P956" s="9"/>
      <c r="Q956" s="12"/>
      <c r="R956" s="9"/>
      <c r="S956" s="12"/>
      <c r="T956" s="9"/>
      <c r="U956" s="12"/>
      <c r="V956" s="9"/>
      <c r="W956" s="12"/>
      <c r="X956" s="9"/>
      <c r="Y956" s="12"/>
      <c r="Z956" s="9"/>
      <c r="AA956" s="9"/>
      <c r="AB956" s="1"/>
      <c r="AE956" s="13"/>
      <c r="AF956" s="13"/>
    </row>
    <row r="957" spans="4:32" ht="14.25" customHeight="1" x14ac:dyDescent="0.3"/>
    <row r="958" spans="4:32" ht="14.25" customHeight="1" x14ac:dyDescent="0.3"/>
    <row r="959" spans="4:32" ht="14.25" customHeight="1" x14ac:dyDescent="0.3"/>
    <row r="960" spans="4:32"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8D411-E3DC-4E3F-9596-5E9213088A09}">
  <dimension ref="A1:BS1000"/>
  <sheetViews>
    <sheetView zoomScale="72" workbookViewId="0">
      <selection activeCell="F8" sqref="F8"/>
    </sheetView>
  </sheetViews>
  <sheetFormatPr baseColWidth="10" defaultColWidth="12.5546875" defaultRowHeight="15" customHeight="1" x14ac:dyDescent="0.3"/>
  <cols>
    <col min="1" max="1" width="14.109375" customWidth="1"/>
    <col min="3" max="3" width="19" customWidth="1"/>
    <col min="4" max="4" width="14.88671875" customWidth="1"/>
    <col min="5" max="34" width="4.109375" customWidth="1"/>
    <col min="35" max="35" width="4.88671875" customWidth="1"/>
    <col min="36" max="40" width="10.5546875" customWidth="1"/>
    <col min="41" max="70" width="4.88671875" customWidth="1"/>
    <col min="71" max="71" width="4.6640625" customWidth="1"/>
  </cols>
  <sheetData>
    <row r="1" spans="1:71" ht="14.25" customHeight="1" x14ac:dyDescent="0.3">
      <c r="C1" t="s">
        <v>191</v>
      </c>
      <c r="D1" s="4" t="s">
        <v>192</v>
      </c>
      <c r="E1" s="5">
        <v>1</v>
      </c>
      <c r="F1" s="6">
        <v>2</v>
      </c>
      <c r="G1" s="7">
        <v>3</v>
      </c>
      <c r="H1" s="6">
        <v>4</v>
      </c>
      <c r="I1" s="7">
        <v>5</v>
      </c>
      <c r="J1" s="6">
        <v>6</v>
      </c>
      <c r="K1" s="7">
        <v>7</v>
      </c>
      <c r="L1" s="6">
        <v>8</v>
      </c>
      <c r="M1" s="7">
        <v>9</v>
      </c>
      <c r="N1" s="6">
        <v>10</v>
      </c>
      <c r="O1" s="7">
        <v>11</v>
      </c>
      <c r="P1" s="6">
        <v>12</v>
      </c>
      <c r="Q1" s="7">
        <v>13</v>
      </c>
      <c r="R1" s="6">
        <v>14</v>
      </c>
      <c r="S1" s="7">
        <v>15</v>
      </c>
      <c r="T1" s="6">
        <v>16</v>
      </c>
      <c r="U1" s="7">
        <v>17</v>
      </c>
      <c r="V1" s="6">
        <v>18</v>
      </c>
      <c r="W1" s="7">
        <v>19</v>
      </c>
      <c r="X1" s="6">
        <v>20</v>
      </c>
      <c r="Y1" s="7">
        <v>21</v>
      </c>
      <c r="Z1" s="6">
        <v>22</v>
      </c>
      <c r="AA1" s="7">
        <v>23</v>
      </c>
      <c r="AB1" s="8">
        <v>24</v>
      </c>
      <c r="AC1" s="7">
        <v>25</v>
      </c>
      <c r="AD1" s="8">
        <v>26</v>
      </c>
      <c r="AE1" s="7">
        <v>27</v>
      </c>
      <c r="AF1" s="8">
        <v>28</v>
      </c>
      <c r="AG1" s="7">
        <v>29</v>
      </c>
      <c r="AH1" s="8">
        <v>30</v>
      </c>
      <c r="AI1" s="7">
        <v>31</v>
      </c>
      <c r="AO1" s="9">
        <v>1</v>
      </c>
      <c r="AP1" s="9">
        <v>2</v>
      </c>
      <c r="AQ1" s="9">
        <v>3</v>
      </c>
      <c r="AR1" s="9">
        <v>4</v>
      </c>
      <c r="AS1" s="9">
        <v>5</v>
      </c>
      <c r="AT1" s="9">
        <v>6</v>
      </c>
      <c r="AU1" s="9">
        <v>7</v>
      </c>
      <c r="AV1" s="9">
        <v>8</v>
      </c>
      <c r="AW1" s="9">
        <v>9</v>
      </c>
      <c r="AX1" s="9">
        <v>10</v>
      </c>
      <c r="AY1" s="9">
        <v>11</v>
      </c>
      <c r="AZ1" s="9">
        <v>12</v>
      </c>
      <c r="BA1" s="9">
        <v>13</v>
      </c>
      <c r="BB1" s="9">
        <v>14</v>
      </c>
      <c r="BC1" s="9">
        <v>15</v>
      </c>
      <c r="BD1" s="9">
        <v>16</v>
      </c>
      <c r="BE1" s="9">
        <v>17</v>
      </c>
      <c r="BF1" s="9">
        <v>18</v>
      </c>
      <c r="BG1" s="9">
        <v>19</v>
      </c>
      <c r="BH1" s="9">
        <v>20</v>
      </c>
      <c r="BI1" s="9">
        <v>21</v>
      </c>
      <c r="BJ1" s="9">
        <v>22</v>
      </c>
      <c r="BK1" s="9">
        <v>23</v>
      </c>
      <c r="BL1" s="9">
        <v>24</v>
      </c>
      <c r="BM1" s="9">
        <v>25</v>
      </c>
      <c r="BN1" s="9">
        <v>26</v>
      </c>
      <c r="BO1" s="9">
        <v>27</v>
      </c>
      <c r="BP1" s="9">
        <v>28</v>
      </c>
      <c r="BQ1" s="9">
        <v>29</v>
      </c>
      <c r="BR1" s="9">
        <v>30</v>
      </c>
      <c r="BS1" s="9">
        <v>31</v>
      </c>
    </row>
    <row r="2" spans="1:71" ht="14.25" customHeight="1" x14ac:dyDescent="0.3">
      <c r="A2" t="str" cm="1">
        <f t="array" ref="A2:A26">Participants!L2:L26</f>
        <v>BERNARD</v>
      </c>
      <c r="B2" s="57" t="str" cm="1">
        <f t="array" ref="B2:B26">Participants!M2:M26</f>
        <v>MANON</v>
      </c>
      <c r="C2">
        <f>SUM(AO2:BS2) * 1000</f>
        <v>681.24355005159964</v>
      </c>
      <c r="D2" s="3">
        <f>SUM(AO2:BS2) * 'A MODIFIER répartition H F'!B$6</f>
        <v>294.98927056202598</v>
      </c>
      <c r="E2" s="10">
        <v>1</v>
      </c>
      <c r="F2" s="56">
        <v>1</v>
      </c>
      <c r="G2" s="10">
        <v>1</v>
      </c>
      <c r="H2" s="56">
        <v>1</v>
      </c>
      <c r="I2" s="10">
        <v>1</v>
      </c>
      <c r="J2" s="56">
        <v>1</v>
      </c>
      <c r="K2" s="10">
        <v>1</v>
      </c>
      <c r="L2" s="56">
        <v>1</v>
      </c>
      <c r="M2" s="10">
        <v>1</v>
      </c>
      <c r="N2" s="56"/>
      <c r="O2" s="10">
        <v>1</v>
      </c>
      <c r="P2" s="56">
        <v>1</v>
      </c>
      <c r="Q2" s="10"/>
      <c r="R2" s="56"/>
      <c r="S2" s="10">
        <v>1</v>
      </c>
      <c r="T2" s="56"/>
      <c r="U2" s="10"/>
      <c r="V2" s="56"/>
      <c r="W2" s="10"/>
      <c r="X2" s="56"/>
      <c r="Y2" s="10"/>
      <c r="Z2" s="56"/>
      <c r="AA2" s="10"/>
      <c r="AB2" s="56"/>
      <c r="AC2" s="10"/>
      <c r="AD2" s="56"/>
      <c r="AE2" s="10"/>
      <c r="AF2" s="56"/>
      <c r="AG2" s="10"/>
      <c r="AH2" s="56"/>
      <c r="AI2" s="10"/>
      <c r="AJ2" s="11"/>
      <c r="AK2" s="11"/>
      <c r="AL2" s="11"/>
      <c r="AM2" s="11"/>
      <c r="AN2" s="11"/>
      <c r="AO2" s="11">
        <f t="shared" ref="AO2:AO26" si="0">IF(OR(E$27 = 0,E2=0),0,1 /E$27)</f>
        <v>0.05</v>
      </c>
      <c r="AP2" s="11">
        <f t="shared" ref="AP2:AP26" si="1">IF(OR(F$27 = 0,F2=0),0,1 /F$27)</f>
        <v>0.05</v>
      </c>
      <c r="AQ2" s="11">
        <f t="shared" ref="AQ2:AQ26" si="2">IF(OR(G$27 = 0,G2=0),0,1 /G$27)</f>
        <v>5.8823529411764705E-2</v>
      </c>
      <c r="AR2" s="11">
        <f t="shared" ref="AR2:AR26" si="3">IF(OR(H$27 = 0,H2=0),0,1 /H$27)</f>
        <v>5.2631578947368418E-2</v>
      </c>
      <c r="AS2" s="11">
        <f t="shared" ref="AS2:AS26" si="4">IF(OR(I$27 = 0,I2=0),0,1 /I$27)</f>
        <v>5.2631578947368418E-2</v>
      </c>
      <c r="AT2" s="11">
        <f t="shared" ref="AT2:AT26" si="5">IF(OR(J$27 = 0,J2=0),0,1 /J$27)</f>
        <v>5.5555555555555552E-2</v>
      </c>
      <c r="AU2" s="11">
        <f t="shared" ref="AU2:AU26" si="6">IF(OR(K$27 = 0,K2=0),0,1 /K$27)</f>
        <v>5.5555555555555552E-2</v>
      </c>
      <c r="AV2" s="11">
        <f t="shared" ref="AV2:AV26" si="7">IF(OR(L$27 = 0,L2=0),0,1 /L$27)</f>
        <v>5.8823529411764705E-2</v>
      </c>
      <c r="AW2" s="11">
        <f t="shared" ref="AW2:AW26" si="8">IF(OR(M$27 = 0,M2=0),0,1 /M$27)</f>
        <v>6.25E-2</v>
      </c>
      <c r="AX2" s="11">
        <f t="shared" ref="AX2:AX26" si="9">IF(OR(N$27 = 0,N2=0),0,1 /N$27)</f>
        <v>0</v>
      </c>
      <c r="AY2" s="11">
        <f t="shared" ref="AY2:AY26" si="10">IF(OR(O$27 = 0,O2=0),0,1 /O$27)</f>
        <v>5.5555555555555552E-2</v>
      </c>
      <c r="AZ2" s="11">
        <f t="shared" ref="AZ2:AZ26" si="11">IF(OR(P$27 = 0,P2=0),0,1 /P$27)</f>
        <v>6.25E-2</v>
      </c>
      <c r="BA2" s="11">
        <f t="shared" ref="BA2:BA26" si="12">IF(OR(Q$27 = 0,Q2=0),0,1 /Q$27)</f>
        <v>0</v>
      </c>
      <c r="BB2" s="11">
        <f t="shared" ref="BB2:BB26" si="13">IF(OR(R$27 = 0,R2=0),0,1 /R$27)</f>
        <v>0</v>
      </c>
      <c r="BC2" s="11">
        <f t="shared" ref="BC2:BC26" si="14">IF(OR(S$27 = 0,S2=0),0,1 /S$27)</f>
        <v>6.6666666666666666E-2</v>
      </c>
      <c r="BD2" s="11">
        <f t="shared" ref="BD2:BD26" si="15">IF(OR(T$27 = 0,T2=0),0,1 /T$27)</f>
        <v>0</v>
      </c>
      <c r="BE2" s="11">
        <f t="shared" ref="BE2:BE26" si="16">IF(OR(U$27 = 0,U2=0),0,1 /U$27)</f>
        <v>0</v>
      </c>
      <c r="BF2" s="11">
        <f t="shared" ref="BF2:BF26" si="17">IF(OR(V$27 = 0,V2=0),0,1 /V$27)</f>
        <v>0</v>
      </c>
      <c r="BG2" s="11">
        <f t="shared" ref="BG2:BG26" si="18">IF(OR(W$27 = 0,W2=0),0,1 /W$27)</f>
        <v>0</v>
      </c>
      <c r="BH2" s="11">
        <f t="shared" ref="BH2:BH26" si="19">IF(OR(X$27 = 0,X2=0),0,1 /X$27)</f>
        <v>0</v>
      </c>
      <c r="BI2" s="11">
        <f t="shared" ref="BI2:BI26" si="20">IF(OR(Y$27 = 0,Y2=0),0,1 /Y$27)</f>
        <v>0</v>
      </c>
      <c r="BJ2" s="11">
        <f t="shared" ref="BJ2:BJ26" si="21">IF(OR(Z$27 = 0,Z2=0),0,1 /Z$27)</f>
        <v>0</v>
      </c>
      <c r="BK2" s="11">
        <f t="shared" ref="BK2:BK26" si="22">IF(OR(AA$27 = 0,AA2=0),0,1 /AA$27)</f>
        <v>0</v>
      </c>
      <c r="BL2" s="11">
        <f t="shared" ref="BL2:BL26" si="23">IF(OR(AB$27 = 0,AB2=0),0,1 /AB$27)</f>
        <v>0</v>
      </c>
      <c r="BM2" s="11">
        <f t="shared" ref="BM2:BM26" si="24">IF(OR(AC$27 = 0,AC2=0),0,1 /AC$27)</f>
        <v>0</v>
      </c>
      <c r="BN2" s="11">
        <f t="shared" ref="BN2:BN26" si="25">IF(OR(AD$27 = 0,AD2=0),0,1 /AD$27)</f>
        <v>0</v>
      </c>
      <c r="BO2" s="11">
        <f t="shared" ref="BO2:BO26" si="26">IF(OR(AE$27 = 0,AE2=0),0,1 /AE$27)</f>
        <v>0</v>
      </c>
      <c r="BP2" s="11">
        <f t="shared" ref="BP2:BP26" si="27">IF(OR(AF$27 = 0,AF2=0),0,1 /AF$27)</f>
        <v>0</v>
      </c>
      <c r="BQ2" s="11">
        <f t="shared" ref="BQ2:BQ26" si="28">IF(OR(AG$27 = 0,AG2=0),0,1 /AG$27)</f>
        <v>0</v>
      </c>
      <c r="BR2" s="11">
        <f t="shared" ref="BR2:BR26" si="29">IF(OR(AH$27 = 0,AH2=0),0,1 /AH$27)</f>
        <v>0</v>
      </c>
      <c r="BS2" s="11">
        <f t="shared" ref="BS2:BS26" si="30">IF(OR(AI$27 = 0,AI2=0),0,1 /AI$27)</f>
        <v>0</v>
      </c>
    </row>
    <row r="3" spans="1:71" ht="14.25" customHeight="1" x14ac:dyDescent="0.3">
      <c r="A3" t="str">
        <v>FLOQUET</v>
      </c>
      <c r="B3" s="57" t="str">
        <v>CLARA</v>
      </c>
      <c r="C3">
        <f t="shared" ref="C3:C25" si="31">SUM(AO3:BS3) * 1000</f>
        <v>819.33878814683771</v>
      </c>
      <c r="D3" s="3">
        <f>SUM(AO3:BS3) * 'A MODIFIER répartition H F'!B$6</f>
        <v>354.78670064517036</v>
      </c>
      <c r="E3" s="9">
        <v>1</v>
      </c>
      <c r="F3" s="12">
        <v>1</v>
      </c>
      <c r="G3" s="9">
        <v>1</v>
      </c>
      <c r="H3" s="12">
        <v>1</v>
      </c>
      <c r="I3" s="9">
        <v>1</v>
      </c>
      <c r="J3" s="12">
        <v>1</v>
      </c>
      <c r="K3" s="9">
        <v>1</v>
      </c>
      <c r="L3" s="12">
        <v>1</v>
      </c>
      <c r="M3" s="9">
        <v>1</v>
      </c>
      <c r="N3" s="12"/>
      <c r="O3" s="9">
        <v>1</v>
      </c>
      <c r="P3" s="12">
        <v>1</v>
      </c>
      <c r="Q3" s="9">
        <v>1</v>
      </c>
      <c r="R3" s="12">
        <v>1</v>
      </c>
      <c r="S3" s="9">
        <v>1</v>
      </c>
      <c r="T3" s="12"/>
      <c r="U3" s="9"/>
      <c r="V3" s="12"/>
      <c r="W3" s="9"/>
      <c r="X3" s="12"/>
      <c r="Y3" s="9"/>
      <c r="Z3" s="12"/>
      <c r="AA3" s="9"/>
      <c r="AB3" s="12"/>
      <c r="AC3" s="9"/>
      <c r="AD3" s="12"/>
      <c r="AE3" s="9"/>
      <c r="AF3" s="12"/>
      <c r="AG3" s="9"/>
      <c r="AH3" s="12"/>
      <c r="AI3" s="9"/>
      <c r="AO3" s="1">
        <f t="shared" si="0"/>
        <v>0.05</v>
      </c>
      <c r="AP3" s="1">
        <f t="shared" si="1"/>
        <v>0.05</v>
      </c>
      <c r="AQ3" s="1">
        <f t="shared" si="2"/>
        <v>5.8823529411764705E-2</v>
      </c>
      <c r="AR3" s="1">
        <f t="shared" si="3"/>
        <v>5.2631578947368418E-2</v>
      </c>
      <c r="AS3" s="1">
        <f t="shared" si="4"/>
        <v>5.2631578947368418E-2</v>
      </c>
      <c r="AT3" s="1">
        <f t="shared" si="5"/>
        <v>5.5555555555555552E-2</v>
      </c>
      <c r="AU3" s="1">
        <f t="shared" si="6"/>
        <v>5.5555555555555552E-2</v>
      </c>
      <c r="AV3" s="1">
        <f t="shared" si="7"/>
        <v>5.8823529411764705E-2</v>
      </c>
      <c r="AW3" s="1">
        <f t="shared" si="8"/>
        <v>6.25E-2</v>
      </c>
      <c r="AX3" s="1">
        <f t="shared" si="9"/>
        <v>0</v>
      </c>
      <c r="AY3" s="1">
        <f t="shared" si="10"/>
        <v>5.5555555555555552E-2</v>
      </c>
      <c r="AZ3" s="1">
        <f t="shared" si="11"/>
        <v>6.25E-2</v>
      </c>
      <c r="BA3" s="1">
        <f t="shared" si="12"/>
        <v>6.6666666666666666E-2</v>
      </c>
      <c r="BB3" s="1">
        <f t="shared" si="13"/>
        <v>7.1428571428571425E-2</v>
      </c>
      <c r="BC3" s="1">
        <f t="shared" si="14"/>
        <v>6.6666666666666666E-2</v>
      </c>
      <c r="BD3" s="1">
        <f t="shared" si="15"/>
        <v>0</v>
      </c>
      <c r="BE3" s="1">
        <f t="shared" si="16"/>
        <v>0</v>
      </c>
      <c r="BF3" s="1">
        <f t="shared" si="17"/>
        <v>0</v>
      </c>
      <c r="BG3" s="1">
        <f t="shared" si="18"/>
        <v>0</v>
      </c>
      <c r="BH3" s="1">
        <f t="shared" si="19"/>
        <v>0</v>
      </c>
      <c r="BI3" s="1">
        <f t="shared" si="20"/>
        <v>0</v>
      </c>
      <c r="BJ3" s="1">
        <f t="shared" si="21"/>
        <v>0</v>
      </c>
      <c r="BK3" s="1">
        <f t="shared" si="22"/>
        <v>0</v>
      </c>
      <c r="BL3" s="1">
        <f t="shared" si="23"/>
        <v>0</v>
      </c>
      <c r="BM3" s="1">
        <f t="shared" si="24"/>
        <v>0</v>
      </c>
      <c r="BN3" s="1">
        <f t="shared" si="25"/>
        <v>0</v>
      </c>
      <c r="BO3" s="1">
        <f t="shared" si="26"/>
        <v>0</v>
      </c>
      <c r="BP3" s="1">
        <f t="shared" si="27"/>
        <v>0</v>
      </c>
      <c r="BQ3" s="1">
        <f t="shared" si="28"/>
        <v>0</v>
      </c>
      <c r="BR3" s="1">
        <f t="shared" si="29"/>
        <v>0</v>
      </c>
      <c r="BS3" s="1">
        <f t="shared" si="30"/>
        <v>0</v>
      </c>
    </row>
    <row r="4" spans="1:71" ht="14.25" customHeight="1" x14ac:dyDescent="0.3">
      <c r="A4" s="60" t="str">
        <v>GUTH</v>
      </c>
      <c r="B4" s="60" t="str">
        <v>VICTOIRE</v>
      </c>
      <c r="C4">
        <f t="shared" si="31"/>
        <v>0</v>
      </c>
      <c r="D4" s="3">
        <f>SUM(AO4:BS4) * 'A MODIFIER répartition H F'!B$6</f>
        <v>0</v>
      </c>
      <c r="E4" s="10"/>
      <c r="F4" s="56"/>
      <c r="G4" s="10"/>
      <c r="H4" s="56"/>
      <c r="I4" s="10"/>
      <c r="J4" s="56"/>
      <c r="K4" s="10"/>
      <c r="L4" s="56"/>
      <c r="M4" s="10"/>
      <c r="N4" s="56"/>
      <c r="O4" s="10"/>
      <c r="P4" s="56"/>
      <c r="Q4" s="10"/>
      <c r="R4" s="56"/>
      <c r="S4" s="10"/>
      <c r="T4" s="56"/>
      <c r="U4" s="10"/>
      <c r="V4" s="56"/>
      <c r="W4" s="10"/>
      <c r="X4" s="56"/>
      <c r="Y4" s="10"/>
      <c r="Z4" s="56"/>
      <c r="AA4" s="10"/>
      <c r="AB4" s="56"/>
      <c r="AC4" s="10"/>
      <c r="AD4" s="56"/>
      <c r="AE4" s="10"/>
      <c r="AF4" s="56"/>
      <c r="AG4" s="10"/>
      <c r="AH4" s="56"/>
      <c r="AI4" s="10"/>
      <c r="AJ4" s="11"/>
      <c r="AK4" s="11"/>
      <c r="AL4" s="11"/>
      <c r="AM4" s="11"/>
      <c r="AN4" s="11"/>
      <c r="AO4" s="11">
        <f t="shared" si="0"/>
        <v>0</v>
      </c>
      <c r="AP4" s="11">
        <f t="shared" si="1"/>
        <v>0</v>
      </c>
      <c r="AQ4" s="11">
        <f t="shared" si="2"/>
        <v>0</v>
      </c>
      <c r="AR4" s="11">
        <f t="shared" si="3"/>
        <v>0</v>
      </c>
      <c r="AS4" s="11">
        <f t="shared" si="4"/>
        <v>0</v>
      </c>
      <c r="AT4" s="11">
        <f t="shared" si="5"/>
        <v>0</v>
      </c>
      <c r="AU4" s="11">
        <f t="shared" si="6"/>
        <v>0</v>
      </c>
      <c r="AV4" s="11">
        <f t="shared" si="7"/>
        <v>0</v>
      </c>
      <c r="AW4" s="11">
        <f t="shared" si="8"/>
        <v>0</v>
      </c>
      <c r="AX4" s="11">
        <f t="shared" si="9"/>
        <v>0</v>
      </c>
      <c r="AY4" s="11">
        <f t="shared" si="10"/>
        <v>0</v>
      </c>
      <c r="AZ4" s="11">
        <f t="shared" si="11"/>
        <v>0</v>
      </c>
      <c r="BA4" s="11">
        <f t="shared" si="12"/>
        <v>0</v>
      </c>
      <c r="BB4" s="11">
        <f t="shared" si="13"/>
        <v>0</v>
      </c>
      <c r="BC4" s="11">
        <f t="shared" si="14"/>
        <v>0</v>
      </c>
      <c r="BD4" s="11">
        <f t="shared" si="15"/>
        <v>0</v>
      </c>
      <c r="BE4" s="11">
        <f t="shared" si="16"/>
        <v>0</v>
      </c>
      <c r="BF4" s="11">
        <f t="shared" si="17"/>
        <v>0</v>
      </c>
      <c r="BG4" s="11">
        <f t="shared" si="18"/>
        <v>0</v>
      </c>
      <c r="BH4" s="11">
        <f t="shared" si="19"/>
        <v>0</v>
      </c>
      <c r="BI4" s="11">
        <f t="shared" si="20"/>
        <v>0</v>
      </c>
      <c r="BJ4" s="11">
        <f t="shared" si="21"/>
        <v>0</v>
      </c>
      <c r="BK4" s="11">
        <f t="shared" si="22"/>
        <v>0</v>
      </c>
      <c r="BL4" s="11">
        <f t="shared" si="23"/>
        <v>0</v>
      </c>
      <c r="BM4" s="11">
        <f t="shared" si="24"/>
        <v>0</v>
      </c>
      <c r="BN4" s="11">
        <f t="shared" si="25"/>
        <v>0</v>
      </c>
      <c r="BO4" s="11">
        <f t="shared" si="26"/>
        <v>0</v>
      </c>
      <c r="BP4" s="11">
        <f t="shared" si="27"/>
        <v>0</v>
      </c>
      <c r="BQ4" s="11">
        <f t="shared" si="28"/>
        <v>0</v>
      </c>
      <c r="BR4" s="11">
        <f t="shared" si="29"/>
        <v>0</v>
      </c>
      <c r="BS4" s="11">
        <f t="shared" si="30"/>
        <v>0</v>
      </c>
    </row>
    <row r="5" spans="1:71" ht="14.25" customHeight="1" x14ac:dyDescent="0.3">
      <c r="A5" s="60" t="str">
        <v>PARENDEL</v>
      </c>
      <c r="B5" s="60" t="str">
        <v>CALIXTE</v>
      </c>
      <c r="C5">
        <f t="shared" si="31"/>
        <v>0</v>
      </c>
      <c r="D5" s="3">
        <f>SUM(AO5:BS5) * 'A MODIFIER répartition H F'!B$6</f>
        <v>0</v>
      </c>
      <c r="E5" s="9"/>
      <c r="F5" s="12"/>
      <c r="G5" s="9"/>
      <c r="H5" s="12"/>
      <c r="I5" s="9"/>
      <c r="J5" s="12"/>
      <c r="K5" s="9"/>
      <c r="L5" s="12"/>
      <c r="M5" s="9"/>
      <c r="N5" s="12"/>
      <c r="O5" s="9"/>
      <c r="P5" s="12"/>
      <c r="Q5" s="9"/>
      <c r="R5" s="12"/>
      <c r="S5" s="9"/>
      <c r="T5" s="12"/>
      <c r="U5" s="9"/>
      <c r="V5" s="12"/>
      <c r="W5" s="9"/>
      <c r="X5" s="12"/>
      <c r="Y5" s="9"/>
      <c r="Z5" s="12"/>
      <c r="AA5" s="9"/>
      <c r="AB5" s="12"/>
      <c r="AC5" s="9"/>
      <c r="AD5" s="12"/>
      <c r="AE5" s="9"/>
      <c r="AF5" s="12"/>
      <c r="AG5" s="9"/>
      <c r="AH5" s="12"/>
      <c r="AI5" s="9"/>
      <c r="AO5" s="1">
        <f t="shared" si="0"/>
        <v>0</v>
      </c>
      <c r="AP5" s="1">
        <f t="shared" si="1"/>
        <v>0</v>
      </c>
      <c r="AQ5" s="1">
        <f t="shared" si="2"/>
        <v>0</v>
      </c>
      <c r="AR5" s="1">
        <f t="shared" si="3"/>
        <v>0</v>
      </c>
      <c r="AS5" s="1">
        <f t="shared" si="4"/>
        <v>0</v>
      </c>
      <c r="AT5" s="1">
        <f t="shared" si="5"/>
        <v>0</v>
      </c>
      <c r="AU5" s="1">
        <f t="shared" si="6"/>
        <v>0</v>
      </c>
      <c r="AV5" s="1">
        <f t="shared" si="7"/>
        <v>0</v>
      </c>
      <c r="AW5" s="1">
        <f t="shared" si="8"/>
        <v>0</v>
      </c>
      <c r="AX5" s="1">
        <f t="shared" si="9"/>
        <v>0</v>
      </c>
      <c r="AY5" s="1">
        <f t="shared" si="10"/>
        <v>0</v>
      </c>
      <c r="AZ5" s="1">
        <f t="shared" si="11"/>
        <v>0</v>
      </c>
      <c r="BA5" s="1">
        <f t="shared" si="12"/>
        <v>0</v>
      </c>
      <c r="BB5" s="1">
        <f t="shared" si="13"/>
        <v>0</v>
      </c>
      <c r="BC5" s="1">
        <f t="shared" si="14"/>
        <v>0</v>
      </c>
      <c r="BD5" s="1">
        <f t="shared" si="15"/>
        <v>0</v>
      </c>
      <c r="BE5" s="1">
        <f t="shared" si="16"/>
        <v>0</v>
      </c>
      <c r="BF5" s="1">
        <f t="shared" si="17"/>
        <v>0</v>
      </c>
      <c r="BG5" s="1">
        <f t="shared" si="18"/>
        <v>0</v>
      </c>
      <c r="BH5" s="1">
        <f t="shared" si="19"/>
        <v>0</v>
      </c>
      <c r="BI5" s="1">
        <f t="shared" si="20"/>
        <v>0</v>
      </c>
      <c r="BJ5" s="1">
        <f t="shared" si="21"/>
        <v>0</v>
      </c>
      <c r="BK5" s="1">
        <f t="shared" si="22"/>
        <v>0</v>
      </c>
      <c r="BL5" s="1">
        <f t="shared" si="23"/>
        <v>0</v>
      </c>
      <c r="BM5" s="1">
        <f t="shared" si="24"/>
        <v>0</v>
      </c>
      <c r="BN5" s="1">
        <f t="shared" si="25"/>
        <v>0</v>
      </c>
      <c r="BO5" s="1">
        <f t="shared" si="26"/>
        <v>0</v>
      </c>
      <c r="BP5" s="1">
        <f t="shared" si="27"/>
        <v>0</v>
      </c>
      <c r="BQ5" s="1">
        <f t="shared" si="28"/>
        <v>0</v>
      </c>
      <c r="BR5" s="1">
        <f t="shared" si="29"/>
        <v>0</v>
      </c>
      <c r="BS5" s="1">
        <f t="shared" si="30"/>
        <v>0</v>
      </c>
    </row>
    <row r="6" spans="1:71" ht="14.25" customHeight="1" x14ac:dyDescent="0.3">
      <c r="A6" t="str">
        <v>JEAN MACTOUX</v>
      </c>
      <c r="B6" s="61" t="str">
        <v>SELENA</v>
      </c>
      <c r="C6">
        <f t="shared" si="31"/>
        <v>627.67212148017109</v>
      </c>
      <c r="D6" s="3">
        <f>SUM(AO6:BS6) * 'A MODIFIER répartition H F'!B$6</f>
        <v>271.79199165046134</v>
      </c>
      <c r="E6" s="10">
        <v>1</v>
      </c>
      <c r="F6" s="56">
        <v>1</v>
      </c>
      <c r="G6" s="10">
        <v>1</v>
      </c>
      <c r="H6" s="56">
        <v>1</v>
      </c>
      <c r="I6" s="10">
        <v>1</v>
      </c>
      <c r="J6" s="56">
        <v>1</v>
      </c>
      <c r="K6" s="10">
        <v>1</v>
      </c>
      <c r="L6" s="56">
        <v>1</v>
      </c>
      <c r="M6" s="10"/>
      <c r="N6" s="56"/>
      <c r="O6" s="10">
        <v>1</v>
      </c>
      <c r="P6" s="56"/>
      <c r="Q6" s="10">
        <v>1</v>
      </c>
      <c r="R6" s="56">
        <v>1</v>
      </c>
      <c r="S6" s="10"/>
      <c r="T6" s="56"/>
      <c r="U6" s="10"/>
      <c r="V6" s="56"/>
      <c r="W6" s="10"/>
      <c r="X6" s="56"/>
      <c r="Y6" s="10"/>
      <c r="Z6" s="56"/>
      <c r="AA6" s="10"/>
      <c r="AB6" s="56"/>
      <c r="AC6" s="10"/>
      <c r="AD6" s="56"/>
      <c r="AE6" s="10"/>
      <c r="AF6" s="56"/>
      <c r="AG6" s="10"/>
      <c r="AH6" s="56"/>
      <c r="AI6" s="10"/>
      <c r="AJ6" s="11"/>
      <c r="AK6" s="11"/>
      <c r="AL6" s="11"/>
      <c r="AM6" s="11"/>
      <c r="AN6" s="11"/>
      <c r="AO6" s="11">
        <f t="shared" si="0"/>
        <v>0.05</v>
      </c>
      <c r="AP6" s="11">
        <f t="shared" si="1"/>
        <v>0.05</v>
      </c>
      <c r="AQ6" s="11">
        <f t="shared" si="2"/>
        <v>5.8823529411764705E-2</v>
      </c>
      <c r="AR6" s="11">
        <f t="shared" si="3"/>
        <v>5.2631578947368418E-2</v>
      </c>
      <c r="AS6" s="11">
        <f t="shared" si="4"/>
        <v>5.2631578947368418E-2</v>
      </c>
      <c r="AT6" s="11">
        <f t="shared" si="5"/>
        <v>5.5555555555555552E-2</v>
      </c>
      <c r="AU6" s="11">
        <f t="shared" si="6"/>
        <v>5.5555555555555552E-2</v>
      </c>
      <c r="AV6" s="11">
        <f t="shared" si="7"/>
        <v>5.8823529411764705E-2</v>
      </c>
      <c r="AW6" s="11">
        <f t="shared" si="8"/>
        <v>0</v>
      </c>
      <c r="AX6" s="11">
        <f t="shared" si="9"/>
        <v>0</v>
      </c>
      <c r="AY6" s="11">
        <f t="shared" si="10"/>
        <v>5.5555555555555552E-2</v>
      </c>
      <c r="AZ6" s="11">
        <f t="shared" si="11"/>
        <v>0</v>
      </c>
      <c r="BA6" s="11">
        <f t="shared" si="12"/>
        <v>6.6666666666666666E-2</v>
      </c>
      <c r="BB6" s="11">
        <f t="shared" si="13"/>
        <v>7.1428571428571425E-2</v>
      </c>
      <c r="BC6" s="11">
        <f t="shared" si="14"/>
        <v>0</v>
      </c>
      <c r="BD6" s="11">
        <f t="shared" si="15"/>
        <v>0</v>
      </c>
      <c r="BE6" s="11">
        <f t="shared" si="16"/>
        <v>0</v>
      </c>
      <c r="BF6" s="11">
        <f t="shared" si="17"/>
        <v>0</v>
      </c>
      <c r="BG6" s="11">
        <f t="shared" si="18"/>
        <v>0</v>
      </c>
      <c r="BH6" s="11">
        <f t="shared" si="19"/>
        <v>0</v>
      </c>
      <c r="BI6" s="11">
        <f t="shared" si="20"/>
        <v>0</v>
      </c>
      <c r="BJ6" s="11">
        <f t="shared" si="21"/>
        <v>0</v>
      </c>
      <c r="BK6" s="11">
        <f t="shared" si="22"/>
        <v>0</v>
      </c>
      <c r="BL6" s="11">
        <f t="shared" si="23"/>
        <v>0</v>
      </c>
      <c r="BM6" s="11">
        <f t="shared" si="24"/>
        <v>0</v>
      </c>
      <c r="BN6" s="11">
        <f t="shared" si="25"/>
        <v>0</v>
      </c>
      <c r="BO6" s="11">
        <f t="shared" si="26"/>
        <v>0</v>
      </c>
      <c r="BP6" s="11">
        <f t="shared" si="27"/>
        <v>0</v>
      </c>
      <c r="BQ6" s="11">
        <f t="shared" si="28"/>
        <v>0</v>
      </c>
      <c r="BR6" s="11">
        <f t="shared" si="29"/>
        <v>0</v>
      </c>
      <c r="BS6" s="11">
        <f t="shared" si="30"/>
        <v>0</v>
      </c>
    </row>
    <row r="7" spans="1:71" ht="14.25" customHeight="1" x14ac:dyDescent="0.3">
      <c r="A7" t="str">
        <v>SAUTEREAU</v>
      </c>
      <c r="B7" s="58" t="str">
        <v>CAMILLE</v>
      </c>
      <c r="C7">
        <f t="shared" si="31"/>
        <v>371.92982456140356</v>
      </c>
      <c r="D7" s="3">
        <f>SUM(AO7:BS7) * 'A MODIFIER répartition H F'!B$6</f>
        <v>161.05151768309665</v>
      </c>
      <c r="E7" s="9">
        <v>1</v>
      </c>
      <c r="F7" s="12">
        <v>1</v>
      </c>
      <c r="G7" s="9"/>
      <c r="H7" s="12">
        <v>1</v>
      </c>
      <c r="I7" s="9">
        <v>1</v>
      </c>
      <c r="J7" s="12">
        <v>1</v>
      </c>
      <c r="K7" s="9">
        <v>1</v>
      </c>
      <c r="L7" s="12"/>
      <c r="M7" s="9"/>
      <c r="N7" s="12"/>
      <c r="O7" s="9">
        <v>1</v>
      </c>
      <c r="P7" s="12"/>
      <c r="Q7" s="9"/>
      <c r="R7" s="12"/>
      <c r="S7" s="9"/>
      <c r="T7" s="12"/>
      <c r="U7" s="9"/>
      <c r="V7" s="12"/>
      <c r="W7" s="9"/>
      <c r="X7" s="12"/>
      <c r="Y7" s="9"/>
      <c r="Z7" s="12"/>
      <c r="AA7" s="9"/>
      <c r="AB7" s="12"/>
      <c r="AC7" s="9"/>
      <c r="AD7" s="12"/>
      <c r="AE7" s="9"/>
      <c r="AF7" s="12"/>
      <c r="AG7" s="9"/>
      <c r="AH7" s="12"/>
      <c r="AI7" s="9"/>
      <c r="AO7" s="1">
        <f t="shared" si="0"/>
        <v>0.05</v>
      </c>
      <c r="AP7" s="1">
        <f t="shared" si="1"/>
        <v>0.05</v>
      </c>
      <c r="AQ7" s="1">
        <f t="shared" si="2"/>
        <v>0</v>
      </c>
      <c r="AR7" s="1">
        <f t="shared" si="3"/>
        <v>5.2631578947368418E-2</v>
      </c>
      <c r="AS7" s="1">
        <f t="shared" si="4"/>
        <v>5.2631578947368418E-2</v>
      </c>
      <c r="AT7" s="1">
        <f t="shared" si="5"/>
        <v>5.5555555555555552E-2</v>
      </c>
      <c r="AU7" s="1">
        <f t="shared" si="6"/>
        <v>5.5555555555555552E-2</v>
      </c>
      <c r="AV7" s="1">
        <f t="shared" si="7"/>
        <v>0</v>
      </c>
      <c r="AW7" s="1">
        <f t="shared" si="8"/>
        <v>0</v>
      </c>
      <c r="AX7" s="1">
        <f t="shared" si="9"/>
        <v>0</v>
      </c>
      <c r="AY7" s="1">
        <f t="shared" si="10"/>
        <v>5.5555555555555552E-2</v>
      </c>
      <c r="AZ7" s="1">
        <f t="shared" si="11"/>
        <v>0</v>
      </c>
      <c r="BA7" s="1">
        <f t="shared" si="12"/>
        <v>0</v>
      </c>
      <c r="BB7" s="1">
        <f t="shared" si="13"/>
        <v>0</v>
      </c>
      <c r="BC7" s="1">
        <f t="shared" si="14"/>
        <v>0</v>
      </c>
      <c r="BD7" s="1">
        <f t="shared" si="15"/>
        <v>0</v>
      </c>
      <c r="BE7" s="1">
        <f t="shared" si="16"/>
        <v>0</v>
      </c>
      <c r="BF7" s="1">
        <f t="shared" si="17"/>
        <v>0</v>
      </c>
      <c r="BG7" s="1">
        <f t="shared" si="18"/>
        <v>0</v>
      </c>
      <c r="BH7" s="1">
        <f t="shared" si="19"/>
        <v>0</v>
      </c>
      <c r="BI7" s="1">
        <f t="shared" si="20"/>
        <v>0</v>
      </c>
      <c r="BJ7" s="1">
        <f t="shared" si="21"/>
        <v>0</v>
      </c>
      <c r="BK7" s="1">
        <f t="shared" si="22"/>
        <v>0</v>
      </c>
      <c r="BL7" s="1">
        <f t="shared" si="23"/>
        <v>0</v>
      </c>
      <c r="BM7" s="1">
        <f t="shared" si="24"/>
        <v>0</v>
      </c>
      <c r="BN7" s="1">
        <f t="shared" si="25"/>
        <v>0</v>
      </c>
      <c r="BO7" s="1">
        <f t="shared" si="26"/>
        <v>0</v>
      </c>
      <c r="BP7" s="1">
        <f t="shared" si="27"/>
        <v>0</v>
      </c>
      <c r="BQ7" s="1">
        <f t="shared" si="28"/>
        <v>0</v>
      </c>
      <c r="BR7" s="1">
        <f t="shared" si="29"/>
        <v>0</v>
      </c>
      <c r="BS7" s="1">
        <f t="shared" si="30"/>
        <v>0</v>
      </c>
    </row>
    <row r="8" spans="1:71" ht="14.25" customHeight="1" x14ac:dyDescent="0.3">
      <c r="A8" t="str">
        <v>LAHAYE</v>
      </c>
      <c r="B8" s="58" t="str">
        <v>ALBANE</v>
      </c>
      <c r="C8">
        <f t="shared" si="31"/>
        <v>625.6879944960441</v>
      </c>
      <c r="D8" s="3">
        <f>SUM(AO8:BS8) * 'A MODIFIER répartition H F'!B$6</f>
        <v>270.93283317225524</v>
      </c>
      <c r="E8" s="10">
        <v>1</v>
      </c>
      <c r="F8" s="56">
        <v>1</v>
      </c>
      <c r="G8" s="10">
        <v>1</v>
      </c>
      <c r="H8" s="56">
        <v>1</v>
      </c>
      <c r="I8" s="10">
        <v>1</v>
      </c>
      <c r="J8" s="56"/>
      <c r="K8" s="10">
        <v>1</v>
      </c>
      <c r="L8" s="56">
        <v>1</v>
      </c>
      <c r="M8" s="10">
        <v>1</v>
      </c>
      <c r="N8" s="56"/>
      <c r="O8" s="10">
        <v>1</v>
      </c>
      <c r="P8" s="56">
        <v>1</v>
      </c>
      <c r="Q8" s="10">
        <v>1</v>
      </c>
      <c r="R8" s="56"/>
      <c r="S8" s="10"/>
      <c r="T8" s="56"/>
      <c r="U8" s="10"/>
      <c r="V8" s="56"/>
      <c r="W8" s="10"/>
      <c r="X8" s="56"/>
      <c r="Y8" s="10"/>
      <c r="Z8" s="56"/>
      <c r="AA8" s="10"/>
      <c r="AB8" s="56"/>
      <c r="AC8" s="10"/>
      <c r="AD8" s="56"/>
      <c r="AE8" s="10"/>
      <c r="AF8" s="56"/>
      <c r="AG8" s="10"/>
      <c r="AH8" s="56"/>
      <c r="AI8" s="10"/>
      <c r="AJ8" s="11"/>
      <c r="AK8" s="11"/>
      <c r="AL8" s="11"/>
      <c r="AM8" s="11"/>
      <c r="AN8" s="11"/>
      <c r="AO8" s="11">
        <f t="shared" si="0"/>
        <v>0.05</v>
      </c>
      <c r="AP8" s="11">
        <f t="shared" si="1"/>
        <v>0.05</v>
      </c>
      <c r="AQ8" s="11">
        <f t="shared" si="2"/>
        <v>5.8823529411764705E-2</v>
      </c>
      <c r="AR8" s="11">
        <f t="shared" si="3"/>
        <v>5.2631578947368418E-2</v>
      </c>
      <c r="AS8" s="11">
        <f t="shared" si="4"/>
        <v>5.2631578947368418E-2</v>
      </c>
      <c r="AT8" s="11">
        <f t="shared" si="5"/>
        <v>0</v>
      </c>
      <c r="AU8" s="11">
        <f t="shared" si="6"/>
        <v>5.5555555555555552E-2</v>
      </c>
      <c r="AV8" s="11">
        <f t="shared" si="7"/>
        <v>5.8823529411764705E-2</v>
      </c>
      <c r="AW8" s="11">
        <f t="shared" si="8"/>
        <v>6.25E-2</v>
      </c>
      <c r="AX8" s="11">
        <f t="shared" si="9"/>
        <v>0</v>
      </c>
      <c r="AY8" s="11">
        <f t="shared" si="10"/>
        <v>5.5555555555555552E-2</v>
      </c>
      <c r="AZ8" s="11">
        <f t="shared" si="11"/>
        <v>6.25E-2</v>
      </c>
      <c r="BA8" s="11">
        <f t="shared" si="12"/>
        <v>6.6666666666666666E-2</v>
      </c>
      <c r="BB8" s="11">
        <f t="shared" si="13"/>
        <v>0</v>
      </c>
      <c r="BC8" s="11">
        <f t="shared" si="14"/>
        <v>0</v>
      </c>
      <c r="BD8" s="11">
        <f t="shared" si="15"/>
        <v>0</v>
      </c>
      <c r="BE8" s="11">
        <f t="shared" si="16"/>
        <v>0</v>
      </c>
      <c r="BF8" s="11">
        <f t="shared" si="17"/>
        <v>0</v>
      </c>
      <c r="BG8" s="11">
        <f t="shared" si="18"/>
        <v>0</v>
      </c>
      <c r="BH8" s="11">
        <f t="shared" si="19"/>
        <v>0</v>
      </c>
      <c r="BI8" s="11">
        <f t="shared" si="20"/>
        <v>0</v>
      </c>
      <c r="BJ8" s="11">
        <f t="shared" si="21"/>
        <v>0</v>
      </c>
      <c r="BK8" s="11">
        <f t="shared" si="22"/>
        <v>0</v>
      </c>
      <c r="BL8" s="11">
        <f t="shared" si="23"/>
        <v>0</v>
      </c>
      <c r="BM8" s="11">
        <f t="shared" si="24"/>
        <v>0</v>
      </c>
      <c r="BN8" s="11">
        <f t="shared" si="25"/>
        <v>0</v>
      </c>
      <c r="BO8" s="11">
        <f t="shared" si="26"/>
        <v>0</v>
      </c>
      <c r="BP8" s="11">
        <f t="shared" si="27"/>
        <v>0</v>
      </c>
      <c r="BQ8" s="11">
        <f t="shared" si="28"/>
        <v>0</v>
      </c>
      <c r="BR8" s="11">
        <f t="shared" si="29"/>
        <v>0</v>
      </c>
      <c r="BS8" s="11">
        <f t="shared" si="30"/>
        <v>0</v>
      </c>
    </row>
    <row r="9" spans="1:71" ht="14.25" customHeight="1" x14ac:dyDescent="0.3">
      <c r="A9" t="str">
        <v>DHE</v>
      </c>
      <c r="B9" s="58" t="str">
        <v>OMBELINE</v>
      </c>
      <c r="C9">
        <f t="shared" si="31"/>
        <v>440.96577227382181</v>
      </c>
      <c r="D9" s="3">
        <f>SUM(AO9:BS9) * 'A MODIFIER répartition H F'!B$6</f>
        <v>190.9451788512676</v>
      </c>
      <c r="E9" s="9">
        <v>1</v>
      </c>
      <c r="F9" s="9">
        <v>1</v>
      </c>
      <c r="G9" s="9">
        <v>1</v>
      </c>
      <c r="H9" s="9">
        <v>1</v>
      </c>
      <c r="I9" s="9">
        <v>1</v>
      </c>
      <c r="J9" s="12">
        <v>1</v>
      </c>
      <c r="K9" s="9"/>
      <c r="L9" s="12">
        <v>1</v>
      </c>
      <c r="M9" s="9">
        <v>1</v>
      </c>
      <c r="N9" s="12"/>
      <c r="O9" s="9"/>
      <c r="P9" s="12"/>
      <c r="Q9" s="9"/>
      <c r="R9" s="12"/>
      <c r="S9" s="9"/>
      <c r="T9" s="12"/>
      <c r="U9" s="9"/>
      <c r="V9" s="12"/>
      <c r="W9" s="9"/>
      <c r="X9" s="12"/>
      <c r="Y9" s="9"/>
      <c r="Z9" s="12"/>
      <c r="AA9" s="9"/>
      <c r="AB9" s="12"/>
      <c r="AC9" s="9"/>
      <c r="AD9" s="12"/>
      <c r="AE9" s="9"/>
      <c r="AF9" s="12"/>
      <c r="AG9" s="9"/>
      <c r="AH9" s="12"/>
      <c r="AI9" s="9"/>
      <c r="AO9" s="1">
        <f t="shared" si="0"/>
        <v>0.05</v>
      </c>
      <c r="AP9" s="1">
        <f t="shared" si="1"/>
        <v>0.05</v>
      </c>
      <c r="AQ9" s="1">
        <f t="shared" si="2"/>
        <v>5.8823529411764705E-2</v>
      </c>
      <c r="AR9" s="1">
        <f t="shared" si="3"/>
        <v>5.2631578947368418E-2</v>
      </c>
      <c r="AS9" s="1">
        <f t="shared" si="4"/>
        <v>5.2631578947368418E-2</v>
      </c>
      <c r="AT9" s="1">
        <f t="shared" si="5"/>
        <v>5.5555555555555552E-2</v>
      </c>
      <c r="AU9" s="1">
        <f t="shared" si="6"/>
        <v>0</v>
      </c>
      <c r="AV9" s="1">
        <f t="shared" si="7"/>
        <v>5.8823529411764705E-2</v>
      </c>
      <c r="AW9" s="1">
        <f t="shared" si="8"/>
        <v>6.25E-2</v>
      </c>
      <c r="AX9" s="1">
        <f t="shared" si="9"/>
        <v>0</v>
      </c>
      <c r="AY9" s="1">
        <f t="shared" si="10"/>
        <v>0</v>
      </c>
      <c r="AZ9" s="1">
        <f t="shared" si="11"/>
        <v>0</v>
      </c>
      <c r="BA9" s="1">
        <f t="shared" si="12"/>
        <v>0</v>
      </c>
      <c r="BB9" s="1">
        <f t="shared" si="13"/>
        <v>0</v>
      </c>
      <c r="BC9" s="1">
        <f t="shared" si="14"/>
        <v>0</v>
      </c>
      <c r="BD9" s="1">
        <f t="shared" si="15"/>
        <v>0</v>
      </c>
      <c r="BE9" s="1">
        <f t="shared" si="16"/>
        <v>0</v>
      </c>
      <c r="BF9" s="1">
        <f t="shared" si="17"/>
        <v>0</v>
      </c>
      <c r="BG9" s="1">
        <f t="shared" si="18"/>
        <v>0</v>
      </c>
      <c r="BH9" s="1">
        <f t="shared" si="19"/>
        <v>0</v>
      </c>
      <c r="BI9" s="1">
        <f t="shared" si="20"/>
        <v>0</v>
      </c>
      <c r="BJ9" s="1">
        <f t="shared" si="21"/>
        <v>0</v>
      </c>
      <c r="BK9" s="1">
        <f t="shared" si="22"/>
        <v>0</v>
      </c>
      <c r="BL9" s="1">
        <f t="shared" si="23"/>
        <v>0</v>
      </c>
      <c r="BM9" s="1">
        <f t="shared" si="24"/>
        <v>0</v>
      </c>
      <c r="BN9" s="1">
        <f t="shared" si="25"/>
        <v>0</v>
      </c>
      <c r="BO9" s="1">
        <f t="shared" si="26"/>
        <v>0</v>
      </c>
      <c r="BP9" s="1">
        <f t="shared" si="27"/>
        <v>0</v>
      </c>
      <c r="BQ9" s="1">
        <f t="shared" si="28"/>
        <v>0</v>
      </c>
      <c r="BR9" s="1">
        <f t="shared" si="29"/>
        <v>0</v>
      </c>
      <c r="BS9" s="1">
        <f t="shared" si="30"/>
        <v>0</v>
      </c>
    </row>
    <row r="10" spans="1:71" ht="14.25" customHeight="1" x14ac:dyDescent="0.3">
      <c r="A10" t="str">
        <v>LE BARS</v>
      </c>
      <c r="B10" s="57" t="str">
        <v>MAELLE</v>
      </c>
      <c r="C10">
        <f t="shared" si="31"/>
        <v>681.24355005159964</v>
      </c>
      <c r="D10" s="3">
        <f>SUM(AO10:BS10) * 'A MODIFIER répartition H F'!B$6</f>
        <v>294.98927056202598</v>
      </c>
      <c r="E10" s="10">
        <v>1</v>
      </c>
      <c r="F10" s="56">
        <v>1</v>
      </c>
      <c r="G10" s="10">
        <v>1</v>
      </c>
      <c r="H10" s="56">
        <v>1</v>
      </c>
      <c r="I10" s="10">
        <v>1</v>
      </c>
      <c r="J10" s="56">
        <v>1</v>
      </c>
      <c r="K10" s="10">
        <v>1</v>
      </c>
      <c r="L10" s="56">
        <v>1</v>
      </c>
      <c r="M10" s="10">
        <v>1</v>
      </c>
      <c r="N10" s="56"/>
      <c r="O10" s="10">
        <v>1</v>
      </c>
      <c r="P10" s="56">
        <v>1</v>
      </c>
      <c r="Q10" s="10"/>
      <c r="R10" s="56"/>
      <c r="S10" s="10">
        <v>1</v>
      </c>
      <c r="T10" s="56"/>
      <c r="U10" s="10"/>
      <c r="V10" s="56"/>
      <c r="W10" s="10"/>
      <c r="X10" s="56"/>
      <c r="Y10" s="10"/>
      <c r="Z10" s="56"/>
      <c r="AA10" s="10"/>
      <c r="AB10" s="56"/>
      <c r="AC10" s="10"/>
      <c r="AD10" s="56"/>
      <c r="AE10" s="10"/>
      <c r="AF10" s="56"/>
      <c r="AG10" s="10"/>
      <c r="AH10" s="56"/>
      <c r="AI10" s="10"/>
      <c r="AJ10" s="11"/>
      <c r="AK10" s="11"/>
      <c r="AL10" s="11"/>
      <c r="AM10" s="11"/>
      <c r="AN10" s="11"/>
      <c r="AO10" s="11">
        <f t="shared" si="0"/>
        <v>0.05</v>
      </c>
      <c r="AP10" s="11">
        <f t="shared" si="1"/>
        <v>0.05</v>
      </c>
      <c r="AQ10" s="11">
        <f t="shared" si="2"/>
        <v>5.8823529411764705E-2</v>
      </c>
      <c r="AR10" s="11">
        <f t="shared" si="3"/>
        <v>5.2631578947368418E-2</v>
      </c>
      <c r="AS10" s="11">
        <f t="shared" si="4"/>
        <v>5.2631578947368418E-2</v>
      </c>
      <c r="AT10" s="11">
        <f t="shared" si="5"/>
        <v>5.5555555555555552E-2</v>
      </c>
      <c r="AU10" s="11">
        <f t="shared" si="6"/>
        <v>5.5555555555555552E-2</v>
      </c>
      <c r="AV10" s="11">
        <f t="shared" si="7"/>
        <v>5.8823529411764705E-2</v>
      </c>
      <c r="AW10" s="11">
        <f t="shared" si="8"/>
        <v>6.25E-2</v>
      </c>
      <c r="AX10" s="11">
        <f t="shared" si="9"/>
        <v>0</v>
      </c>
      <c r="AY10" s="11">
        <f t="shared" si="10"/>
        <v>5.5555555555555552E-2</v>
      </c>
      <c r="AZ10" s="11">
        <f t="shared" si="11"/>
        <v>6.25E-2</v>
      </c>
      <c r="BA10" s="11">
        <f t="shared" si="12"/>
        <v>0</v>
      </c>
      <c r="BB10" s="11">
        <f t="shared" si="13"/>
        <v>0</v>
      </c>
      <c r="BC10" s="11">
        <f t="shared" si="14"/>
        <v>6.6666666666666666E-2</v>
      </c>
      <c r="BD10" s="11">
        <f t="shared" si="15"/>
        <v>0</v>
      </c>
      <c r="BE10" s="11">
        <f t="shared" si="16"/>
        <v>0</v>
      </c>
      <c r="BF10" s="11">
        <f t="shared" si="17"/>
        <v>0</v>
      </c>
      <c r="BG10" s="11">
        <f t="shared" si="18"/>
        <v>0</v>
      </c>
      <c r="BH10" s="11">
        <f t="shared" si="19"/>
        <v>0</v>
      </c>
      <c r="BI10" s="11">
        <f t="shared" si="20"/>
        <v>0</v>
      </c>
      <c r="BJ10" s="11">
        <f t="shared" si="21"/>
        <v>0</v>
      </c>
      <c r="BK10" s="11">
        <f t="shared" si="22"/>
        <v>0</v>
      </c>
      <c r="BL10" s="11">
        <f t="shared" si="23"/>
        <v>0</v>
      </c>
      <c r="BM10" s="11">
        <f t="shared" si="24"/>
        <v>0</v>
      </c>
      <c r="BN10" s="11">
        <f t="shared" si="25"/>
        <v>0</v>
      </c>
      <c r="BO10" s="11">
        <f t="shared" si="26"/>
        <v>0</v>
      </c>
      <c r="BP10" s="11">
        <f t="shared" si="27"/>
        <v>0</v>
      </c>
      <c r="BQ10" s="11">
        <f t="shared" si="28"/>
        <v>0</v>
      </c>
      <c r="BR10" s="11">
        <f t="shared" si="29"/>
        <v>0</v>
      </c>
      <c r="BS10" s="11">
        <f t="shared" si="30"/>
        <v>0</v>
      </c>
    </row>
    <row r="11" spans="1:71" ht="14.25" customHeight="1" x14ac:dyDescent="0.3">
      <c r="A11" t="str">
        <v>CONAN</v>
      </c>
      <c r="B11" s="57" t="str">
        <v>ELODIE</v>
      </c>
      <c r="C11">
        <f t="shared" si="31"/>
        <v>1237.2680810761308</v>
      </c>
      <c r="D11" s="3">
        <f>SUM(AO11:BS11) * 'A MODIFIER répartition H F'!B$6</f>
        <v>535.75671828185466</v>
      </c>
      <c r="E11" s="9">
        <v>1</v>
      </c>
      <c r="F11" s="12">
        <v>1</v>
      </c>
      <c r="G11" s="9">
        <v>1</v>
      </c>
      <c r="H11" s="12">
        <v>1</v>
      </c>
      <c r="I11" s="9">
        <v>1</v>
      </c>
      <c r="J11" s="12">
        <v>1</v>
      </c>
      <c r="K11" s="9">
        <v>1</v>
      </c>
      <c r="L11" s="12">
        <v>1</v>
      </c>
      <c r="M11" s="9">
        <v>1</v>
      </c>
      <c r="N11" s="12">
        <v>1</v>
      </c>
      <c r="O11" s="9">
        <v>1</v>
      </c>
      <c r="P11" s="12">
        <v>1</v>
      </c>
      <c r="Q11" s="9">
        <v>1</v>
      </c>
      <c r="R11" s="12">
        <v>1</v>
      </c>
      <c r="S11" s="9">
        <v>1</v>
      </c>
      <c r="T11" s="12">
        <v>1</v>
      </c>
      <c r="U11" s="9">
        <v>1</v>
      </c>
      <c r="V11" s="12"/>
      <c r="W11" s="9"/>
      <c r="X11" s="12">
        <v>1</v>
      </c>
      <c r="Y11" s="9"/>
      <c r="Z11" s="12"/>
      <c r="AA11" s="9"/>
      <c r="AB11" s="12"/>
      <c r="AC11" s="9"/>
      <c r="AD11" s="12"/>
      <c r="AE11" s="9"/>
      <c r="AF11" s="12"/>
      <c r="AG11" s="9"/>
      <c r="AH11" s="12"/>
      <c r="AI11" s="9"/>
      <c r="AO11" s="1">
        <f t="shared" si="0"/>
        <v>0.05</v>
      </c>
      <c r="AP11" s="1">
        <f t="shared" si="1"/>
        <v>0.05</v>
      </c>
      <c r="AQ11" s="1">
        <f t="shared" si="2"/>
        <v>5.8823529411764705E-2</v>
      </c>
      <c r="AR11" s="1">
        <f t="shared" si="3"/>
        <v>5.2631578947368418E-2</v>
      </c>
      <c r="AS11" s="1">
        <f t="shared" si="4"/>
        <v>5.2631578947368418E-2</v>
      </c>
      <c r="AT11" s="1">
        <f t="shared" si="5"/>
        <v>5.5555555555555552E-2</v>
      </c>
      <c r="AU11" s="1">
        <f t="shared" si="6"/>
        <v>5.5555555555555552E-2</v>
      </c>
      <c r="AV11" s="1">
        <f t="shared" si="7"/>
        <v>5.8823529411764705E-2</v>
      </c>
      <c r="AW11" s="1">
        <f t="shared" si="8"/>
        <v>6.25E-2</v>
      </c>
      <c r="AX11" s="1">
        <f t="shared" si="9"/>
        <v>9.0909090909090912E-2</v>
      </c>
      <c r="AY11" s="1">
        <f t="shared" si="10"/>
        <v>5.5555555555555552E-2</v>
      </c>
      <c r="AZ11" s="1">
        <f t="shared" si="11"/>
        <v>6.25E-2</v>
      </c>
      <c r="BA11" s="1">
        <f t="shared" si="12"/>
        <v>6.6666666666666666E-2</v>
      </c>
      <c r="BB11" s="1">
        <f t="shared" si="13"/>
        <v>7.1428571428571425E-2</v>
      </c>
      <c r="BC11" s="1">
        <f t="shared" si="14"/>
        <v>6.6666666666666666E-2</v>
      </c>
      <c r="BD11" s="1">
        <f t="shared" si="15"/>
        <v>9.0909090909090912E-2</v>
      </c>
      <c r="BE11" s="1">
        <f t="shared" si="16"/>
        <v>0.125</v>
      </c>
      <c r="BF11" s="1">
        <f t="shared" si="17"/>
        <v>0</v>
      </c>
      <c r="BG11" s="1">
        <f t="shared" si="18"/>
        <v>0</v>
      </c>
      <c r="BH11" s="1">
        <f t="shared" si="19"/>
        <v>0.1111111111111111</v>
      </c>
      <c r="BI11" s="1">
        <f t="shared" si="20"/>
        <v>0</v>
      </c>
      <c r="BJ11" s="1">
        <f t="shared" si="21"/>
        <v>0</v>
      </c>
      <c r="BK11" s="1">
        <f t="shared" si="22"/>
        <v>0</v>
      </c>
      <c r="BL11" s="1">
        <f t="shared" si="23"/>
        <v>0</v>
      </c>
      <c r="BM11" s="1">
        <f t="shared" si="24"/>
        <v>0</v>
      </c>
      <c r="BN11" s="1">
        <f t="shared" si="25"/>
        <v>0</v>
      </c>
      <c r="BO11" s="1">
        <f t="shared" si="26"/>
        <v>0</v>
      </c>
      <c r="BP11" s="1">
        <f t="shared" si="27"/>
        <v>0</v>
      </c>
      <c r="BQ11" s="1">
        <f t="shared" si="28"/>
        <v>0</v>
      </c>
      <c r="BR11" s="1">
        <f t="shared" si="29"/>
        <v>0</v>
      </c>
      <c r="BS11" s="1">
        <f t="shared" si="30"/>
        <v>0</v>
      </c>
    </row>
    <row r="12" spans="1:71" ht="14.25" customHeight="1" x14ac:dyDescent="0.3">
      <c r="A12" t="str">
        <v>LE HEN</v>
      </c>
      <c r="B12" s="58" t="str">
        <v>CLARA</v>
      </c>
      <c r="C12">
        <f t="shared" si="31"/>
        <v>1796.7918905999402</v>
      </c>
      <c r="D12" s="3">
        <f>SUM(AO12:BS12) * 'A MODIFIER répartition H F'!B$6</f>
        <v>778.0394091359741</v>
      </c>
      <c r="E12" s="10">
        <v>1</v>
      </c>
      <c r="F12" s="56">
        <v>1</v>
      </c>
      <c r="G12" s="10">
        <v>1</v>
      </c>
      <c r="H12" s="56">
        <v>1</v>
      </c>
      <c r="I12" s="10">
        <v>1</v>
      </c>
      <c r="J12" s="56">
        <v>1</v>
      </c>
      <c r="K12" s="10">
        <v>1</v>
      </c>
      <c r="L12" s="56">
        <v>1</v>
      </c>
      <c r="M12" s="10">
        <v>1</v>
      </c>
      <c r="N12" s="56">
        <v>1</v>
      </c>
      <c r="O12" s="10">
        <v>1</v>
      </c>
      <c r="P12" s="56">
        <v>1</v>
      </c>
      <c r="Q12" s="10">
        <v>1</v>
      </c>
      <c r="R12" s="56">
        <v>1</v>
      </c>
      <c r="S12" s="10">
        <v>1</v>
      </c>
      <c r="T12" s="56">
        <v>1</v>
      </c>
      <c r="U12" s="10">
        <v>1</v>
      </c>
      <c r="V12" s="56">
        <v>1</v>
      </c>
      <c r="W12" s="10"/>
      <c r="X12" s="56">
        <v>1</v>
      </c>
      <c r="Y12" s="10">
        <v>1</v>
      </c>
      <c r="Z12" s="56">
        <v>1</v>
      </c>
      <c r="AA12" s="10"/>
      <c r="AB12" s="56"/>
      <c r="AC12" s="10"/>
      <c r="AD12" s="56"/>
      <c r="AE12" s="10"/>
      <c r="AF12" s="56"/>
      <c r="AG12" s="10"/>
      <c r="AH12" s="56"/>
      <c r="AI12" s="10"/>
      <c r="AJ12" s="11"/>
      <c r="AK12" s="11"/>
      <c r="AL12" s="11"/>
      <c r="AM12" s="11"/>
      <c r="AN12" s="11"/>
      <c r="AO12" s="11">
        <f t="shared" si="0"/>
        <v>0.05</v>
      </c>
      <c r="AP12" s="11">
        <f t="shared" si="1"/>
        <v>0.05</v>
      </c>
      <c r="AQ12" s="11">
        <f t="shared" si="2"/>
        <v>5.8823529411764705E-2</v>
      </c>
      <c r="AR12" s="11">
        <f t="shared" si="3"/>
        <v>5.2631578947368418E-2</v>
      </c>
      <c r="AS12" s="11">
        <f t="shared" si="4"/>
        <v>5.2631578947368418E-2</v>
      </c>
      <c r="AT12" s="11">
        <f t="shared" si="5"/>
        <v>5.5555555555555552E-2</v>
      </c>
      <c r="AU12" s="11">
        <f t="shared" si="6"/>
        <v>5.5555555555555552E-2</v>
      </c>
      <c r="AV12" s="11">
        <f t="shared" si="7"/>
        <v>5.8823529411764705E-2</v>
      </c>
      <c r="AW12" s="11">
        <f t="shared" si="8"/>
        <v>6.25E-2</v>
      </c>
      <c r="AX12" s="11">
        <f t="shared" si="9"/>
        <v>9.0909090909090912E-2</v>
      </c>
      <c r="AY12" s="11">
        <f t="shared" si="10"/>
        <v>5.5555555555555552E-2</v>
      </c>
      <c r="AZ12" s="11">
        <f t="shared" si="11"/>
        <v>6.25E-2</v>
      </c>
      <c r="BA12" s="11">
        <f t="shared" si="12"/>
        <v>6.6666666666666666E-2</v>
      </c>
      <c r="BB12" s="11">
        <f t="shared" si="13"/>
        <v>7.1428571428571425E-2</v>
      </c>
      <c r="BC12" s="11">
        <f t="shared" si="14"/>
        <v>6.6666666666666666E-2</v>
      </c>
      <c r="BD12" s="11">
        <f t="shared" si="15"/>
        <v>9.0909090909090912E-2</v>
      </c>
      <c r="BE12" s="11">
        <f t="shared" si="16"/>
        <v>0.125</v>
      </c>
      <c r="BF12" s="11">
        <f t="shared" si="17"/>
        <v>0.14285714285714285</v>
      </c>
      <c r="BG12" s="11">
        <f t="shared" si="18"/>
        <v>0</v>
      </c>
      <c r="BH12" s="11">
        <f t="shared" si="19"/>
        <v>0.1111111111111111</v>
      </c>
      <c r="BI12" s="11">
        <f t="shared" si="20"/>
        <v>0.25</v>
      </c>
      <c r="BJ12" s="11">
        <f t="shared" si="21"/>
        <v>0.16666666666666666</v>
      </c>
      <c r="BK12" s="11">
        <f t="shared" si="22"/>
        <v>0</v>
      </c>
      <c r="BL12" s="11">
        <f t="shared" si="23"/>
        <v>0</v>
      </c>
      <c r="BM12" s="11">
        <f t="shared" si="24"/>
        <v>0</v>
      </c>
      <c r="BN12" s="11">
        <f t="shared" si="25"/>
        <v>0</v>
      </c>
      <c r="BO12" s="11">
        <f t="shared" si="26"/>
        <v>0</v>
      </c>
      <c r="BP12" s="11">
        <f t="shared" si="27"/>
        <v>0</v>
      </c>
      <c r="BQ12" s="11">
        <f t="shared" si="28"/>
        <v>0</v>
      </c>
      <c r="BR12" s="11">
        <f t="shared" si="29"/>
        <v>0</v>
      </c>
      <c r="BS12" s="11">
        <f t="shared" si="30"/>
        <v>0</v>
      </c>
    </row>
    <row r="13" spans="1:71" ht="14.25" customHeight="1" x14ac:dyDescent="0.3">
      <c r="A13" t="str">
        <v xml:space="preserve">MIGNOT </v>
      </c>
      <c r="B13" s="58" t="str">
        <v>LILOU</v>
      </c>
      <c r="C13">
        <f t="shared" si="31"/>
        <v>910.24787905592859</v>
      </c>
      <c r="D13" s="3">
        <f>SUM(AO13:BS13) * 'A MODIFIER répartition H F'!B$6</f>
        <v>394.15178001024975</v>
      </c>
      <c r="E13" s="9">
        <v>1</v>
      </c>
      <c r="F13" s="12">
        <v>1</v>
      </c>
      <c r="G13" s="9">
        <v>1</v>
      </c>
      <c r="H13" s="12">
        <v>1</v>
      </c>
      <c r="I13" s="9">
        <v>1</v>
      </c>
      <c r="J13" s="12">
        <v>1</v>
      </c>
      <c r="K13" s="9">
        <v>1</v>
      </c>
      <c r="L13" s="12">
        <v>1</v>
      </c>
      <c r="M13" s="9">
        <v>1</v>
      </c>
      <c r="N13" s="12">
        <v>1</v>
      </c>
      <c r="O13" s="9">
        <v>1</v>
      </c>
      <c r="P13" s="12">
        <v>1</v>
      </c>
      <c r="Q13" s="9">
        <v>1</v>
      </c>
      <c r="R13" s="12">
        <v>1</v>
      </c>
      <c r="S13" s="9">
        <v>1</v>
      </c>
      <c r="T13" s="12"/>
      <c r="U13" s="9"/>
      <c r="V13" s="12"/>
      <c r="W13" s="9"/>
      <c r="X13" s="12"/>
      <c r="Y13" s="9"/>
      <c r="Z13" s="12"/>
      <c r="AA13" s="9"/>
      <c r="AB13" s="12"/>
      <c r="AC13" s="9"/>
      <c r="AD13" s="12"/>
      <c r="AE13" s="9"/>
      <c r="AF13" s="12"/>
      <c r="AG13" s="9"/>
      <c r="AH13" s="12"/>
      <c r="AI13" s="9"/>
      <c r="AO13" s="1">
        <f t="shared" si="0"/>
        <v>0.05</v>
      </c>
      <c r="AP13" s="1">
        <f t="shared" si="1"/>
        <v>0.05</v>
      </c>
      <c r="AQ13" s="1">
        <f t="shared" si="2"/>
        <v>5.8823529411764705E-2</v>
      </c>
      <c r="AR13" s="1">
        <f t="shared" si="3"/>
        <v>5.2631578947368418E-2</v>
      </c>
      <c r="AS13" s="1">
        <f t="shared" si="4"/>
        <v>5.2631578947368418E-2</v>
      </c>
      <c r="AT13" s="1">
        <f t="shared" si="5"/>
        <v>5.5555555555555552E-2</v>
      </c>
      <c r="AU13" s="1">
        <f t="shared" si="6"/>
        <v>5.5555555555555552E-2</v>
      </c>
      <c r="AV13" s="1">
        <f t="shared" si="7"/>
        <v>5.8823529411764705E-2</v>
      </c>
      <c r="AW13" s="1">
        <f t="shared" si="8"/>
        <v>6.25E-2</v>
      </c>
      <c r="AX13" s="1">
        <f t="shared" si="9"/>
        <v>9.0909090909090912E-2</v>
      </c>
      <c r="AY13" s="1">
        <f t="shared" si="10"/>
        <v>5.5555555555555552E-2</v>
      </c>
      <c r="AZ13" s="1">
        <f t="shared" si="11"/>
        <v>6.25E-2</v>
      </c>
      <c r="BA13" s="1">
        <f t="shared" si="12"/>
        <v>6.6666666666666666E-2</v>
      </c>
      <c r="BB13" s="1">
        <f t="shared" si="13"/>
        <v>7.1428571428571425E-2</v>
      </c>
      <c r="BC13" s="1">
        <f t="shared" si="14"/>
        <v>6.6666666666666666E-2</v>
      </c>
      <c r="BD13" s="1">
        <f t="shared" si="15"/>
        <v>0</v>
      </c>
      <c r="BE13" s="1">
        <f t="shared" si="16"/>
        <v>0</v>
      </c>
      <c r="BF13" s="1">
        <f t="shared" si="17"/>
        <v>0</v>
      </c>
      <c r="BG13" s="1">
        <f t="shared" si="18"/>
        <v>0</v>
      </c>
      <c r="BH13" s="1">
        <f t="shared" si="19"/>
        <v>0</v>
      </c>
      <c r="BI13" s="1">
        <f t="shared" si="20"/>
        <v>0</v>
      </c>
      <c r="BJ13" s="1">
        <f t="shared" si="21"/>
        <v>0</v>
      </c>
      <c r="BK13" s="1">
        <f t="shared" si="22"/>
        <v>0</v>
      </c>
      <c r="BL13" s="1">
        <f t="shared" si="23"/>
        <v>0</v>
      </c>
      <c r="BM13" s="1">
        <f t="shared" si="24"/>
        <v>0</v>
      </c>
      <c r="BN13" s="1">
        <f t="shared" si="25"/>
        <v>0</v>
      </c>
      <c r="BO13" s="1">
        <f t="shared" si="26"/>
        <v>0</v>
      </c>
      <c r="BP13" s="1">
        <f t="shared" si="27"/>
        <v>0</v>
      </c>
      <c r="BQ13" s="1">
        <f t="shared" si="28"/>
        <v>0</v>
      </c>
      <c r="BR13" s="1">
        <f t="shared" si="29"/>
        <v>0</v>
      </c>
      <c r="BS13" s="1">
        <f t="shared" si="30"/>
        <v>0</v>
      </c>
    </row>
    <row r="14" spans="1:71" ht="14.25" customHeight="1" x14ac:dyDescent="0.3">
      <c r="A14" t="str">
        <v>PETREAU</v>
      </c>
      <c r="B14" s="58" t="str">
        <v>SOPHIE</v>
      </c>
      <c r="C14">
        <f t="shared" si="31"/>
        <v>821.00991114149008</v>
      </c>
      <c r="D14" s="3">
        <f>SUM(AO14:BS14) * 'A MODIFIER répartition H F'!B$6</f>
        <v>355.5103234276167</v>
      </c>
      <c r="E14" s="10">
        <v>1</v>
      </c>
      <c r="F14" s="56">
        <v>1</v>
      </c>
      <c r="G14" s="10"/>
      <c r="H14" s="56">
        <v>1</v>
      </c>
      <c r="I14" s="10">
        <v>1</v>
      </c>
      <c r="J14" s="56">
        <v>1</v>
      </c>
      <c r="K14" s="10">
        <v>1</v>
      </c>
      <c r="L14" s="56"/>
      <c r="M14" s="10"/>
      <c r="N14" s="56">
        <v>1</v>
      </c>
      <c r="O14" s="10">
        <v>1</v>
      </c>
      <c r="P14" s="56">
        <v>1</v>
      </c>
      <c r="Q14" s="10">
        <v>1</v>
      </c>
      <c r="R14" s="56">
        <v>1</v>
      </c>
      <c r="S14" s="10">
        <v>1</v>
      </c>
      <c r="T14" s="56">
        <v>1</v>
      </c>
      <c r="U14" s="10"/>
      <c r="V14" s="56"/>
      <c r="W14" s="10"/>
      <c r="X14" s="56"/>
      <c r="Y14" s="10"/>
      <c r="Z14" s="56"/>
      <c r="AA14" s="10"/>
      <c r="AB14" s="56"/>
      <c r="AC14" s="10"/>
      <c r="AD14" s="56"/>
      <c r="AE14" s="10"/>
      <c r="AF14" s="56"/>
      <c r="AG14" s="10"/>
      <c r="AH14" s="56"/>
      <c r="AI14" s="10"/>
      <c r="AJ14" s="11"/>
      <c r="AK14" s="11"/>
      <c r="AL14" s="11"/>
      <c r="AM14" s="11"/>
      <c r="AN14" s="11"/>
      <c r="AO14" s="11">
        <f t="shared" si="0"/>
        <v>0.05</v>
      </c>
      <c r="AP14" s="11">
        <f t="shared" si="1"/>
        <v>0.05</v>
      </c>
      <c r="AQ14" s="11">
        <f t="shared" si="2"/>
        <v>0</v>
      </c>
      <c r="AR14" s="11">
        <f t="shared" si="3"/>
        <v>5.2631578947368418E-2</v>
      </c>
      <c r="AS14" s="11">
        <f t="shared" si="4"/>
        <v>5.2631578947368418E-2</v>
      </c>
      <c r="AT14" s="11">
        <f t="shared" si="5"/>
        <v>5.5555555555555552E-2</v>
      </c>
      <c r="AU14" s="11">
        <f t="shared" si="6"/>
        <v>5.5555555555555552E-2</v>
      </c>
      <c r="AV14" s="11">
        <f t="shared" si="7"/>
        <v>0</v>
      </c>
      <c r="AW14" s="11">
        <f t="shared" si="8"/>
        <v>0</v>
      </c>
      <c r="AX14" s="11">
        <f t="shared" si="9"/>
        <v>9.0909090909090912E-2</v>
      </c>
      <c r="AY14" s="11">
        <f t="shared" si="10"/>
        <v>5.5555555555555552E-2</v>
      </c>
      <c r="AZ14" s="11">
        <f t="shared" si="11"/>
        <v>6.25E-2</v>
      </c>
      <c r="BA14" s="11">
        <f t="shared" si="12"/>
        <v>6.6666666666666666E-2</v>
      </c>
      <c r="BB14" s="11">
        <f t="shared" si="13"/>
        <v>7.1428571428571425E-2</v>
      </c>
      <c r="BC14" s="11">
        <f t="shared" si="14"/>
        <v>6.6666666666666666E-2</v>
      </c>
      <c r="BD14" s="11">
        <f t="shared" si="15"/>
        <v>9.0909090909090912E-2</v>
      </c>
      <c r="BE14" s="11">
        <f t="shared" si="16"/>
        <v>0</v>
      </c>
      <c r="BF14" s="11">
        <f t="shared" si="17"/>
        <v>0</v>
      </c>
      <c r="BG14" s="11">
        <f t="shared" si="18"/>
        <v>0</v>
      </c>
      <c r="BH14" s="11">
        <f t="shared" si="19"/>
        <v>0</v>
      </c>
      <c r="BI14" s="11">
        <f t="shared" si="20"/>
        <v>0</v>
      </c>
      <c r="BJ14" s="11">
        <f t="shared" si="21"/>
        <v>0</v>
      </c>
      <c r="BK14" s="11">
        <f t="shared" si="22"/>
        <v>0</v>
      </c>
      <c r="BL14" s="11">
        <f t="shared" si="23"/>
        <v>0</v>
      </c>
      <c r="BM14" s="11">
        <f t="shared" si="24"/>
        <v>0</v>
      </c>
      <c r="BN14" s="11">
        <f t="shared" si="25"/>
        <v>0</v>
      </c>
      <c r="BO14" s="11">
        <f t="shared" si="26"/>
        <v>0</v>
      </c>
      <c r="BP14" s="11">
        <f t="shared" si="27"/>
        <v>0</v>
      </c>
      <c r="BQ14" s="11">
        <f t="shared" si="28"/>
        <v>0</v>
      </c>
      <c r="BR14" s="11">
        <f t="shared" si="29"/>
        <v>0</v>
      </c>
      <c r="BS14" s="11">
        <f t="shared" si="30"/>
        <v>0</v>
      </c>
    </row>
    <row r="15" spans="1:71" ht="14.25" customHeight="1" x14ac:dyDescent="0.3">
      <c r="A15" s="60" t="str">
        <v xml:space="preserve">BLANC </v>
      </c>
      <c r="B15" s="60" t="str">
        <v>CLEMENTINE</v>
      </c>
      <c r="C15">
        <f t="shared" si="31"/>
        <v>0</v>
      </c>
      <c r="D15" s="3">
        <f>SUM(AO15:BS15) * 'A MODIFIER répartition H F'!B$6</f>
        <v>0</v>
      </c>
      <c r="E15" s="9"/>
      <c r="F15" s="12"/>
      <c r="G15" s="9"/>
      <c r="H15" s="12"/>
      <c r="I15" s="9"/>
      <c r="J15" s="12"/>
      <c r="K15" s="9"/>
      <c r="L15" s="12"/>
      <c r="M15" s="9"/>
      <c r="N15" s="12"/>
      <c r="O15" s="9"/>
      <c r="P15" s="12"/>
      <c r="Q15" s="9"/>
      <c r="R15" s="12"/>
      <c r="S15" s="9"/>
      <c r="T15" s="12"/>
      <c r="U15" s="9"/>
      <c r="V15" s="12"/>
      <c r="W15" s="9"/>
      <c r="X15" s="12"/>
      <c r="Y15" s="9"/>
      <c r="Z15" s="12"/>
      <c r="AA15" s="9"/>
      <c r="AB15" s="12"/>
      <c r="AC15" s="9"/>
      <c r="AD15" s="12"/>
      <c r="AE15" s="9"/>
      <c r="AF15" s="12"/>
      <c r="AG15" s="9"/>
      <c r="AH15" s="12"/>
      <c r="AI15" s="9"/>
      <c r="AO15" s="1">
        <f t="shared" si="0"/>
        <v>0</v>
      </c>
      <c r="AP15" s="1">
        <f t="shared" si="1"/>
        <v>0</v>
      </c>
      <c r="AQ15" s="1">
        <f t="shared" si="2"/>
        <v>0</v>
      </c>
      <c r="AR15" s="1">
        <f t="shared" si="3"/>
        <v>0</v>
      </c>
      <c r="AS15" s="1">
        <f t="shared" si="4"/>
        <v>0</v>
      </c>
      <c r="AT15" s="1">
        <f t="shared" si="5"/>
        <v>0</v>
      </c>
      <c r="AU15" s="1">
        <f t="shared" si="6"/>
        <v>0</v>
      </c>
      <c r="AV15" s="1">
        <f t="shared" si="7"/>
        <v>0</v>
      </c>
      <c r="AW15" s="1">
        <f t="shared" si="8"/>
        <v>0</v>
      </c>
      <c r="AX15" s="1">
        <f t="shared" si="9"/>
        <v>0</v>
      </c>
      <c r="AY15" s="1">
        <f t="shared" si="10"/>
        <v>0</v>
      </c>
      <c r="AZ15" s="1">
        <f t="shared" si="11"/>
        <v>0</v>
      </c>
      <c r="BA15" s="1">
        <f t="shared" si="12"/>
        <v>0</v>
      </c>
      <c r="BB15" s="1">
        <f t="shared" si="13"/>
        <v>0</v>
      </c>
      <c r="BC15" s="1">
        <f t="shared" si="14"/>
        <v>0</v>
      </c>
      <c r="BD15" s="1">
        <f t="shared" si="15"/>
        <v>0</v>
      </c>
      <c r="BE15" s="1">
        <f t="shared" si="16"/>
        <v>0</v>
      </c>
      <c r="BF15" s="1">
        <f t="shared" si="17"/>
        <v>0</v>
      </c>
      <c r="BG15" s="1">
        <f t="shared" si="18"/>
        <v>0</v>
      </c>
      <c r="BH15" s="1">
        <f t="shared" si="19"/>
        <v>0</v>
      </c>
      <c r="BI15" s="1">
        <f t="shared" si="20"/>
        <v>0</v>
      </c>
      <c r="BJ15" s="1">
        <f t="shared" si="21"/>
        <v>0</v>
      </c>
      <c r="BK15" s="1">
        <f t="shared" si="22"/>
        <v>0</v>
      </c>
      <c r="BL15" s="1">
        <f t="shared" si="23"/>
        <v>0</v>
      </c>
      <c r="BM15" s="1">
        <f t="shared" si="24"/>
        <v>0</v>
      </c>
      <c r="BN15" s="1">
        <f t="shared" si="25"/>
        <v>0</v>
      </c>
      <c r="BO15" s="1">
        <f t="shared" si="26"/>
        <v>0</v>
      </c>
      <c r="BP15" s="1">
        <f t="shared" si="27"/>
        <v>0</v>
      </c>
      <c r="BQ15" s="1">
        <f t="shared" si="28"/>
        <v>0</v>
      </c>
      <c r="BR15" s="1">
        <f t="shared" si="29"/>
        <v>0</v>
      </c>
      <c r="BS15" s="1">
        <f t="shared" si="30"/>
        <v>0</v>
      </c>
    </row>
    <row r="16" spans="1:71" ht="14.25" customHeight="1" x14ac:dyDescent="0.3">
      <c r="A16" t="str">
        <v>ARCHIDOIT</v>
      </c>
      <c r="B16" s="57" t="str">
        <v>LYDIE</v>
      </c>
      <c r="C16">
        <f t="shared" si="31"/>
        <v>3630.1252239332734</v>
      </c>
      <c r="D16" s="3">
        <f>SUM(AO16:BS16) * 'A MODIFIER répartition H F'!B$6</f>
        <v>1571.9018429984078</v>
      </c>
      <c r="E16" s="10">
        <v>1</v>
      </c>
      <c r="F16" s="56">
        <v>1</v>
      </c>
      <c r="G16" s="10">
        <v>1</v>
      </c>
      <c r="H16" s="56">
        <v>1</v>
      </c>
      <c r="I16" s="10">
        <v>1</v>
      </c>
      <c r="J16" s="56">
        <v>1</v>
      </c>
      <c r="K16" s="10">
        <v>1</v>
      </c>
      <c r="L16" s="56">
        <v>1</v>
      </c>
      <c r="M16" s="10">
        <v>1</v>
      </c>
      <c r="N16" s="56">
        <v>1</v>
      </c>
      <c r="O16" s="10">
        <v>1</v>
      </c>
      <c r="P16" s="56">
        <v>1</v>
      </c>
      <c r="Q16" s="10">
        <v>1</v>
      </c>
      <c r="R16" s="56">
        <v>1</v>
      </c>
      <c r="S16" s="10">
        <v>1</v>
      </c>
      <c r="T16" s="56">
        <v>1</v>
      </c>
      <c r="U16" s="10">
        <v>1</v>
      </c>
      <c r="V16" s="56">
        <v>1</v>
      </c>
      <c r="W16" s="10">
        <v>1</v>
      </c>
      <c r="X16" s="56">
        <v>1</v>
      </c>
      <c r="Y16" s="10">
        <v>1</v>
      </c>
      <c r="Z16" s="56">
        <v>1</v>
      </c>
      <c r="AA16" s="10"/>
      <c r="AB16" s="56"/>
      <c r="AC16" s="10"/>
      <c r="AD16" s="56"/>
      <c r="AE16" s="10">
        <v>1</v>
      </c>
      <c r="AF16" s="56"/>
      <c r="AG16" s="10">
        <v>1</v>
      </c>
      <c r="AH16" s="56"/>
      <c r="AI16" s="10"/>
      <c r="AJ16" s="11"/>
      <c r="AK16" s="11"/>
      <c r="AL16" s="11"/>
      <c r="AM16" s="11"/>
      <c r="AN16" s="11"/>
      <c r="AO16" s="11">
        <f t="shared" si="0"/>
        <v>0.05</v>
      </c>
      <c r="AP16" s="11">
        <f t="shared" si="1"/>
        <v>0.05</v>
      </c>
      <c r="AQ16" s="11">
        <f t="shared" si="2"/>
        <v>5.8823529411764705E-2</v>
      </c>
      <c r="AR16" s="11">
        <f t="shared" si="3"/>
        <v>5.2631578947368418E-2</v>
      </c>
      <c r="AS16" s="11">
        <f t="shared" si="4"/>
        <v>5.2631578947368418E-2</v>
      </c>
      <c r="AT16" s="11">
        <f t="shared" si="5"/>
        <v>5.5555555555555552E-2</v>
      </c>
      <c r="AU16" s="11">
        <f t="shared" si="6"/>
        <v>5.5555555555555552E-2</v>
      </c>
      <c r="AV16" s="11">
        <f t="shared" si="7"/>
        <v>5.8823529411764705E-2</v>
      </c>
      <c r="AW16" s="11">
        <f t="shared" si="8"/>
        <v>6.25E-2</v>
      </c>
      <c r="AX16" s="11">
        <f t="shared" si="9"/>
        <v>9.0909090909090912E-2</v>
      </c>
      <c r="AY16" s="11">
        <f t="shared" si="10"/>
        <v>5.5555555555555552E-2</v>
      </c>
      <c r="AZ16" s="11">
        <f t="shared" si="11"/>
        <v>6.25E-2</v>
      </c>
      <c r="BA16" s="11">
        <f t="shared" si="12"/>
        <v>6.6666666666666666E-2</v>
      </c>
      <c r="BB16" s="11">
        <f t="shared" si="13"/>
        <v>7.1428571428571425E-2</v>
      </c>
      <c r="BC16" s="11">
        <f t="shared" si="14"/>
        <v>6.6666666666666666E-2</v>
      </c>
      <c r="BD16" s="11">
        <f t="shared" si="15"/>
        <v>9.0909090909090912E-2</v>
      </c>
      <c r="BE16" s="11">
        <f t="shared" si="16"/>
        <v>0.125</v>
      </c>
      <c r="BF16" s="11">
        <f t="shared" si="17"/>
        <v>0.14285714285714285</v>
      </c>
      <c r="BG16" s="11">
        <f t="shared" si="18"/>
        <v>0.33333333333333331</v>
      </c>
      <c r="BH16" s="11">
        <f t="shared" si="19"/>
        <v>0.1111111111111111</v>
      </c>
      <c r="BI16" s="11">
        <f t="shared" si="20"/>
        <v>0.25</v>
      </c>
      <c r="BJ16" s="11">
        <f t="shared" si="21"/>
        <v>0.16666666666666666</v>
      </c>
      <c r="BK16" s="11">
        <f t="shared" si="22"/>
        <v>0</v>
      </c>
      <c r="BL16" s="11">
        <f t="shared" si="23"/>
        <v>0</v>
      </c>
      <c r="BM16" s="11">
        <f t="shared" si="24"/>
        <v>0</v>
      </c>
      <c r="BN16" s="11">
        <f t="shared" si="25"/>
        <v>0</v>
      </c>
      <c r="BO16" s="11">
        <f t="shared" si="26"/>
        <v>1</v>
      </c>
      <c r="BP16" s="11">
        <f t="shared" si="27"/>
        <v>0</v>
      </c>
      <c r="BQ16" s="11">
        <f t="shared" si="28"/>
        <v>0.5</v>
      </c>
      <c r="BR16" s="11">
        <f t="shared" si="29"/>
        <v>0</v>
      </c>
      <c r="BS16" s="11">
        <f t="shared" si="30"/>
        <v>0</v>
      </c>
    </row>
    <row r="17" spans="1:71" ht="14.25" customHeight="1" x14ac:dyDescent="0.3">
      <c r="A17" t="str">
        <v>DOUGLAS</v>
      </c>
      <c r="B17" s="57" t="str">
        <v>SOPHIA</v>
      </c>
      <c r="C17">
        <f t="shared" si="31"/>
        <v>2630.1252239332734</v>
      </c>
      <c r="D17" s="3">
        <f>SUM(AO17:BS17) * 'A MODIFIER répartition H F'!B$6</f>
        <v>1138.8859699825348</v>
      </c>
      <c r="E17" s="9">
        <v>1</v>
      </c>
      <c r="F17" s="12">
        <v>1</v>
      </c>
      <c r="G17" s="9">
        <v>1</v>
      </c>
      <c r="H17" s="12">
        <v>1</v>
      </c>
      <c r="I17" s="9">
        <v>1</v>
      </c>
      <c r="J17" s="12">
        <v>1</v>
      </c>
      <c r="K17" s="9">
        <v>1</v>
      </c>
      <c r="L17" s="12">
        <v>1</v>
      </c>
      <c r="M17" s="9">
        <v>1</v>
      </c>
      <c r="N17" s="12">
        <v>1</v>
      </c>
      <c r="O17" s="9">
        <v>1</v>
      </c>
      <c r="P17" s="12">
        <v>1</v>
      </c>
      <c r="Q17" s="9">
        <v>1</v>
      </c>
      <c r="R17" s="12">
        <v>1</v>
      </c>
      <c r="S17" s="9">
        <v>1</v>
      </c>
      <c r="T17" s="12">
        <v>1</v>
      </c>
      <c r="U17" s="9">
        <v>1</v>
      </c>
      <c r="V17" s="12">
        <v>1</v>
      </c>
      <c r="W17" s="9">
        <v>1</v>
      </c>
      <c r="X17" s="12">
        <v>1</v>
      </c>
      <c r="Y17" s="9">
        <v>1</v>
      </c>
      <c r="Z17" s="12">
        <v>1</v>
      </c>
      <c r="AA17" s="9"/>
      <c r="AB17" s="12">
        <v>1</v>
      </c>
      <c r="AC17" s="9"/>
      <c r="AD17" s="12"/>
      <c r="AE17" s="9"/>
      <c r="AF17" s="12"/>
      <c r="AG17" s="9"/>
      <c r="AH17" s="12"/>
      <c r="AI17" s="9"/>
      <c r="AO17" s="1">
        <f t="shared" si="0"/>
        <v>0.05</v>
      </c>
      <c r="AP17" s="1">
        <f t="shared" si="1"/>
        <v>0.05</v>
      </c>
      <c r="AQ17" s="1">
        <f t="shared" si="2"/>
        <v>5.8823529411764705E-2</v>
      </c>
      <c r="AR17" s="1">
        <f t="shared" si="3"/>
        <v>5.2631578947368418E-2</v>
      </c>
      <c r="AS17" s="1">
        <f t="shared" si="4"/>
        <v>5.2631578947368418E-2</v>
      </c>
      <c r="AT17" s="1">
        <f t="shared" si="5"/>
        <v>5.5555555555555552E-2</v>
      </c>
      <c r="AU17" s="1">
        <f t="shared" si="6"/>
        <v>5.5555555555555552E-2</v>
      </c>
      <c r="AV17" s="1">
        <f t="shared" si="7"/>
        <v>5.8823529411764705E-2</v>
      </c>
      <c r="AW17" s="1">
        <f t="shared" si="8"/>
        <v>6.25E-2</v>
      </c>
      <c r="AX17" s="1">
        <f t="shared" si="9"/>
        <v>9.0909090909090912E-2</v>
      </c>
      <c r="AY17" s="1">
        <f t="shared" si="10"/>
        <v>5.5555555555555552E-2</v>
      </c>
      <c r="AZ17" s="1">
        <f t="shared" si="11"/>
        <v>6.25E-2</v>
      </c>
      <c r="BA17" s="1">
        <f t="shared" si="12"/>
        <v>6.6666666666666666E-2</v>
      </c>
      <c r="BB17" s="1">
        <f t="shared" si="13"/>
        <v>7.1428571428571425E-2</v>
      </c>
      <c r="BC17" s="1">
        <f t="shared" si="14"/>
        <v>6.6666666666666666E-2</v>
      </c>
      <c r="BD17" s="1">
        <f t="shared" si="15"/>
        <v>9.0909090909090912E-2</v>
      </c>
      <c r="BE17" s="1">
        <f t="shared" si="16"/>
        <v>0.125</v>
      </c>
      <c r="BF17" s="1">
        <f t="shared" si="17"/>
        <v>0.14285714285714285</v>
      </c>
      <c r="BG17" s="1">
        <f t="shared" si="18"/>
        <v>0.33333333333333331</v>
      </c>
      <c r="BH17" s="1">
        <f t="shared" si="19"/>
        <v>0.1111111111111111</v>
      </c>
      <c r="BI17" s="1">
        <f t="shared" si="20"/>
        <v>0.25</v>
      </c>
      <c r="BJ17" s="1">
        <f t="shared" si="21"/>
        <v>0.16666666666666666</v>
      </c>
      <c r="BK17" s="1">
        <f t="shared" si="22"/>
        <v>0</v>
      </c>
      <c r="BL17" s="1">
        <f t="shared" si="23"/>
        <v>0.5</v>
      </c>
      <c r="BM17" s="1">
        <f t="shared" si="24"/>
        <v>0</v>
      </c>
      <c r="BN17" s="1">
        <f t="shared" si="25"/>
        <v>0</v>
      </c>
      <c r="BO17" s="1">
        <f t="shared" si="26"/>
        <v>0</v>
      </c>
      <c r="BP17" s="1">
        <f t="shared" si="27"/>
        <v>0</v>
      </c>
      <c r="BQ17" s="1">
        <f t="shared" si="28"/>
        <v>0</v>
      </c>
      <c r="BR17" s="1">
        <f t="shared" si="29"/>
        <v>0</v>
      </c>
      <c r="BS17" s="1">
        <f t="shared" si="30"/>
        <v>0</v>
      </c>
    </row>
    <row r="18" spans="1:71" ht="14.25" customHeight="1" x14ac:dyDescent="0.3">
      <c r="A18" t="str">
        <v>DEPRIESTER</v>
      </c>
      <c r="B18" s="57" t="str">
        <v>SOPHIE</v>
      </c>
      <c r="C18">
        <f t="shared" si="31"/>
        <v>1237.2680810761308</v>
      </c>
      <c r="D18" s="3">
        <f>SUM(AO18:BS18) * 'A MODIFIER répartition H F'!B$6</f>
        <v>535.75671828185466</v>
      </c>
      <c r="E18" s="10">
        <v>1</v>
      </c>
      <c r="F18" s="56">
        <v>1</v>
      </c>
      <c r="G18" s="10">
        <v>1</v>
      </c>
      <c r="H18" s="56">
        <v>1</v>
      </c>
      <c r="I18" s="10">
        <v>1</v>
      </c>
      <c r="J18" s="56">
        <v>1</v>
      </c>
      <c r="K18" s="10">
        <v>1</v>
      </c>
      <c r="L18" s="56">
        <v>1</v>
      </c>
      <c r="M18" s="10">
        <v>1</v>
      </c>
      <c r="N18" s="56">
        <v>1</v>
      </c>
      <c r="O18" s="10">
        <v>1</v>
      </c>
      <c r="P18" s="56">
        <v>1</v>
      </c>
      <c r="Q18" s="10">
        <v>1</v>
      </c>
      <c r="R18" s="56">
        <v>1</v>
      </c>
      <c r="S18" s="10">
        <v>1</v>
      </c>
      <c r="T18" s="56">
        <v>1</v>
      </c>
      <c r="U18" s="10">
        <v>1</v>
      </c>
      <c r="V18" s="56"/>
      <c r="W18" s="10"/>
      <c r="X18" s="56">
        <v>1</v>
      </c>
      <c r="Y18" s="10"/>
      <c r="Z18" s="56"/>
      <c r="AA18" s="10"/>
      <c r="AB18" s="56"/>
      <c r="AC18" s="10"/>
      <c r="AD18" s="56"/>
      <c r="AE18" s="10"/>
      <c r="AF18" s="56"/>
      <c r="AG18" s="10"/>
      <c r="AH18" s="56"/>
      <c r="AI18" s="10"/>
      <c r="AJ18" s="11"/>
      <c r="AK18" s="11"/>
      <c r="AL18" s="11"/>
      <c r="AM18" s="11"/>
      <c r="AN18" s="11"/>
      <c r="AO18" s="11">
        <f t="shared" si="0"/>
        <v>0.05</v>
      </c>
      <c r="AP18" s="11">
        <f t="shared" si="1"/>
        <v>0.05</v>
      </c>
      <c r="AQ18" s="11">
        <f t="shared" si="2"/>
        <v>5.8823529411764705E-2</v>
      </c>
      <c r="AR18" s="11">
        <f t="shared" si="3"/>
        <v>5.2631578947368418E-2</v>
      </c>
      <c r="AS18" s="11">
        <f t="shared" si="4"/>
        <v>5.2631578947368418E-2</v>
      </c>
      <c r="AT18" s="11">
        <f t="shared" si="5"/>
        <v>5.5555555555555552E-2</v>
      </c>
      <c r="AU18" s="11">
        <f t="shared" si="6"/>
        <v>5.5555555555555552E-2</v>
      </c>
      <c r="AV18" s="11">
        <f t="shared" si="7"/>
        <v>5.8823529411764705E-2</v>
      </c>
      <c r="AW18" s="11">
        <f t="shared" si="8"/>
        <v>6.25E-2</v>
      </c>
      <c r="AX18" s="11">
        <f t="shared" si="9"/>
        <v>9.0909090909090912E-2</v>
      </c>
      <c r="AY18" s="11">
        <f t="shared" si="10"/>
        <v>5.5555555555555552E-2</v>
      </c>
      <c r="AZ18" s="11">
        <f t="shared" si="11"/>
        <v>6.25E-2</v>
      </c>
      <c r="BA18" s="11">
        <f t="shared" si="12"/>
        <v>6.6666666666666666E-2</v>
      </c>
      <c r="BB18" s="11">
        <f t="shared" si="13"/>
        <v>7.1428571428571425E-2</v>
      </c>
      <c r="BC18" s="11">
        <f t="shared" si="14"/>
        <v>6.6666666666666666E-2</v>
      </c>
      <c r="BD18" s="11">
        <f t="shared" si="15"/>
        <v>9.0909090909090912E-2</v>
      </c>
      <c r="BE18" s="11">
        <f t="shared" si="16"/>
        <v>0.125</v>
      </c>
      <c r="BF18" s="11">
        <f t="shared" si="17"/>
        <v>0</v>
      </c>
      <c r="BG18" s="11">
        <f t="shared" si="18"/>
        <v>0</v>
      </c>
      <c r="BH18" s="11">
        <f t="shared" si="19"/>
        <v>0.1111111111111111</v>
      </c>
      <c r="BI18" s="11">
        <f t="shared" si="20"/>
        <v>0</v>
      </c>
      <c r="BJ18" s="11">
        <f t="shared" si="21"/>
        <v>0</v>
      </c>
      <c r="BK18" s="11">
        <f t="shared" si="22"/>
        <v>0</v>
      </c>
      <c r="BL18" s="11">
        <f t="shared" si="23"/>
        <v>0</v>
      </c>
      <c r="BM18" s="11">
        <f t="shared" si="24"/>
        <v>0</v>
      </c>
      <c r="BN18" s="11">
        <f t="shared" si="25"/>
        <v>0</v>
      </c>
      <c r="BO18" s="11">
        <f t="shared" si="26"/>
        <v>0</v>
      </c>
      <c r="BP18" s="11">
        <f t="shared" si="27"/>
        <v>0</v>
      </c>
      <c r="BQ18" s="11">
        <f t="shared" si="28"/>
        <v>0</v>
      </c>
      <c r="BR18" s="11">
        <f t="shared" si="29"/>
        <v>0</v>
      </c>
      <c r="BS18" s="11">
        <f t="shared" si="30"/>
        <v>0</v>
      </c>
    </row>
    <row r="19" spans="1:71" ht="14.25" customHeight="1" x14ac:dyDescent="0.3">
      <c r="A19" t="str">
        <v>LEGOFF</v>
      </c>
      <c r="B19" s="57" t="str">
        <v>ENORA</v>
      </c>
      <c r="C19">
        <f t="shared" si="31"/>
        <v>1546.7918905999402</v>
      </c>
      <c r="D19" s="3">
        <f>SUM(AO19:BS19) * 'A MODIFIER répartition H F'!B$6</f>
        <v>669.7854408820059</v>
      </c>
      <c r="E19" s="9">
        <v>1</v>
      </c>
      <c r="F19" s="12">
        <v>1</v>
      </c>
      <c r="G19" s="9">
        <v>1</v>
      </c>
      <c r="H19" s="12">
        <v>1</v>
      </c>
      <c r="I19" s="9">
        <v>1</v>
      </c>
      <c r="J19" s="12">
        <v>1</v>
      </c>
      <c r="K19" s="9">
        <v>1</v>
      </c>
      <c r="L19" s="12">
        <v>1</v>
      </c>
      <c r="M19" s="9">
        <v>1</v>
      </c>
      <c r="N19" s="12">
        <v>1</v>
      </c>
      <c r="O19" s="9">
        <v>1</v>
      </c>
      <c r="P19" s="12">
        <v>1</v>
      </c>
      <c r="Q19" s="9">
        <v>1</v>
      </c>
      <c r="R19" s="12">
        <v>1</v>
      </c>
      <c r="S19" s="9">
        <v>1</v>
      </c>
      <c r="T19" s="12">
        <v>1</v>
      </c>
      <c r="U19" s="9">
        <v>1</v>
      </c>
      <c r="V19" s="12">
        <v>1</v>
      </c>
      <c r="W19" s="9"/>
      <c r="X19" s="12">
        <v>1</v>
      </c>
      <c r="Y19" s="9"/>
      <c r="Z19" s="12">
        <v>1</v>
      </c>
      <c r="AA19" s="9"/>
      <c r="AB19" s="12"/>
      <c r="AC19" s="9"/>
      <c r="AD19" s="12"/>
      <c r="AE19" s="9"/>
      <c r="AF19" s="12"/>
      <c r="AG19" s="9"/>
      <c r="AH19" s="12"/>
      <c r="AI19" s="9"/>
      <c r="AO19" s="1">
        <f t="shared" si="0"/>
        <v>0.05</v>
      </c>
      <c r="AP19" s="1">
        <f t="shared" si="1"/>
        <v>0.05</v>
      </c>
      <c r="AQ19" s="1">
        <f t="shared" si="2"/>
        <v>5.8823529411764705E-2</v>
      </c>
      <c r="AR19" s="1">
        <f t="shared" si="3"/>
        <v>5.2631578947368418E-2</v>
      </c>
      <c r="AS19" s="1">
        <f t="shared" si="4"/>
        <v>5.2631578947368418E-2</v>
      </c>
      <c r="AT19" s="1">
        <f t="shared" si="5"/>
        <v>5.5555555555555552E-2</v>
      </c>
      <c r="AU19" s="1">
        <f t="shared" si="6"/>
        <v>5.5555555555555552E-2</v>
      </c>
      <c r="AV19" s="1">
        <f t="shared" si="7"/>
        <v>5.8823529411764705E-2</v>
      </c>
      <c r="AW19" s="1">
        <f t="shared" si="8"/>
        <v>6.25E-2</v>
      </c>
      <c r="AX19" s="1">
        <f t="shared" si="9"/>
        <v>9.0909090909090912E-2</v>
      </c>
      <c r="AY19" s="1">
        <f t="shared" si="10"/>
        <v>5.5555555555555552E-2</v>
      </c>
      <c r="AZ19" s="1">
        <f t="shared" si="11"/>
        <v>6.25E-2</v>
      </c>
      <c r="BA19" s="1">
        <f t="shared" si="12"/>
        <v>6.6666666666666666E-2</v>
      </c>
      <c r="BB19" s="1">
        <f t="shared" si="13"/>
        <v>7.1428571428571425E-2</v>
      </c>
      <c r="BC19" s="1">
        <f t="shared" si="14"/>
        <v>6.6666666666666666E-2</v>
      </c>
      <c r="BD19" s="1">
        <f t="shared" si="15"/>
        <v>9.0909090909090912E-2</v>
      </c>
      <c r="BE19" s="1">
        <f t="shared" si="16"/>
        <v>0.125</v>
      </c>
      <c r="BF19" s="1">
        <f t="shared" si="17"/>
        <v>0.14285714285714285</v>
      </c>
      <c r="BG19" s="1">
        <f t="shared" si="18"/>
        <v>0</v>
      </c>
      <c r="BH19" s="1">
        <f t="shared" si="19"/>
        <v>0.1111111111111111</v>
      </c>
      <c r="BI19" s="1">
        <f t="shared" si="20"/>
        <v>0</v>
      </c>
      <c r="BJ19" s="1">
        <f t="shared" si="21"/>
        <v>0.16666666666666666</v>
      </c>
      <c r="BK19" s="1">
        <f t="shared" si="22"/>
        <v>0</v>
      </c>
      <c r="BL19" s="1">
        <f t="shared" si="23"/>
        <v>0</v>
      </c>
      <c r="BM19" s="1">
        <f t="shared" si="24"/>
        <v>0</v>
      </c>
      <c r="BN19" s="1">
        <f t="shared" si="25"/>
        <v>0</v>
      </c>
      <c r="BO19" s="1">
        <f t="shared" si="26"/>
        <v>0</v>
      </c>
      <c r="BP19" s="1">
        <f t="shared" si="27"/>
        <v>0</v>
      </c>
      <c r="BQ19" s="1">
        <f t="shared" si="28"/>
        <v>0</v>
      </c>
      <c r="BR19" s="1">
        <f t="shared" si="29"/>
        <v>0</v>
      </c>
      <c r="BS19" s="1">
        <f t="shared" si="30"/>
        <v>0</v>
      </c>
    </row>
    <row r="20" spans="1:71" ht="14.25" customHeight="1" x14ac:dyDescent="0.3">
      <c r="A20" t="str">
        <v>LEUDET</v>
      </c>
      <c r="B20" s="57" t="str">
        <v>JULIE</v>
      </c>
      <c r="C20">
        <f t="shared" si="31"/>
        <v>3130.1252239332734</v>
      </c>
      <c r="D20" s="3">
        <f>SUM(AO20:BS20) * 'A MODIFIER répartition H F'!B$6</f>
        <v>1355.3939064904714</v>
      </c>
      <c r="E20" s="10">
        <v>1</v>
      </c>
      <c r="F20" s="59">
        <v>1</v>
      </c>
      <c r="G20" s="10">
        <v>1</v>
      </c>
      <c r="H20" s="59">
        <v>1</v>
      </c>
      <c r="I20" s="10">
        <v>1</v>
      </c>
      <c r="J20" s="59">
        <v>1</v>
      </c>
      <c r="K20" s="10">
        <v>1</v>
      </c>
      <c r="L20" s="59">
        <v>1</v>
      </c>
      <c r="M20" s="10">
        <v>1</v>
      </c>
      <c r="N20" s="59">
        <v>1</v>
      </c>
      <c r="O20" s="10">
        <v>1</v>
      </c>
      <c r="P20" s="59">
        <v>1</v>
      </c>
      <c r="Q20" s="10">
        <v>1</v>
      </c>
      <c r="R20" s="59">
        <v>1</v>
      </c>
      <c r="S20" s="10">
        <v>1</v>
      </c>
      <c r="T20" s="59">
        <v>1</v>
      </c>
      <c r="U20" s="10">
        <v>1</v>
      </c>
      <c r="V20" s="59">
        <v>1</v>
      </c>
      <c r="W20" s="10">
        <v>1</v>
      </c>
      <c r="X20" s="59">
        <v>1</v>
      </c>
      <c r="Y20" s="10">
        <v>1</v>
      </c>
      <c r="Z20" s="59">
        <v>1</v>
      </c>
      <c r="AA20" s="10"/>
      <c r="AB20" s="56">
        <v>1</v>
      </c>
      <c r="AC20" s="10"/>
      <c r="AD20" s="56"/>
      <c r="AE20" s="10"/>
      <c r="AF20" s="56"/>
      <c r="AG20" s="10">
        <v>1</v>
      </c>
      <c r="AH20" s="56"/>
      <c r="AI20" s="10"/>
      <c r="AJ20" s="11"/>
      <c r="AK20" s="11"/>
      <c r="AL20" s="11"/>
      <c r="AM20" s="11"/>
      <c r="AN20" s="11"/>
      <c r="AO20" s="11">
        <f t="shared" si="0"/>
        <v>0.05</v>
      </c>
      <c r="AP20" s="11">
        <f t="shared" si="1"/>
        <v>0.05</v>
      </c>
      <c r="AQ20" s="11">
        <f t="shared" si="2"/>
        <v>5.8823529411764705E-2</v>
      </c>
      <c r="AR20" s="11">
        <f t="shared" si="3"/>
        <v>5.2631578947368418E-2</v>
      </c>
      <c r="AS20" s="11">
        <f t="shared" si="4"/>
        <v>5.2631578947368418E-2</v>
      </c>
      <c r="AT20" s="11">
        <f t="shared" si="5"/>
        <v>5.5555555555555552E-2</v>
      </c>
      <c r="AU20" s="11">
        <f t="shared" si="6"/>
        <v>5.5555555555555552E-2</v>
      </c>
      <c r="AV20" s="11">
        <f t="shared" si="7"/>
        <v>5.8823529411764705E-2</v>
      </c>
      <c r="AW20" s="11">
        <f t="shared" si="8"/>
        <v>6.25E-2</v>
      </c>
      <c r="AX20" s="11">
        <f t="shared" si="9"/>
        <v>9.0909090909090912E-2</v>
      </c>
      <c r="AY20" s="11">
        <f t="shared" si="10"/>
        <v>5.5555555555555552E-2</v>
      </c>
      <c r="AZ20" s="11">
        <f t="shared" si="11"/>
        <v>6.25E-2</v>
      </c>
      <c r="BA20" s="11">
        <f t="shared" si="12"/>
        <v>6.6666666666666666E-2</v>
      </c>
      <c r="BB20" s="11">
        <f t="shared" si="13"/>
        <v>7.1428571428571425E-2</v>
      </c>
      <c r="BC20" s="11">
        <f t="shared" si="14"/>
        <v>6.6666666666666666E-2</v>
      </c>
      <c r="BD20" s="11">
        <f t="shared" si="15"/>
        <v>9.0909090909090912E-2</v>
      </c>
      <c r="BE20" s="11">
        <f t="shared" si="16"/>
        <v>0.125</v>
      </c>
      <c r="BF20" s="11">
        <f t="shared" si="17"/>
        <v>0.14285714285714285</v>
      </c>
      <c r="BG20" s="11">
        <f t="shared" si="18"/>
        <v>0.33333333333333331</v>
      </c>
      <c r="BH20" s="11">
        <f t="shared" si="19"/>
        <v>0.1111111111111111</v>
      </c>
      <c r="BI20" s="11">
        <f t="shared" si="20"/>
        <v>0.25</v>
      </c>
      <c r="BJ20" s="11">
        <f t="shared" si="21"/>
        <v>0.16666666666666666</v>
      </c>
      <c r="BK20" s="11">
        <f t="shared" si="22"/>
        <v>0</v>
      </c>
      <c r="BL20" s="11">
        <f t="shared" si="23"/>
        <v>0.5</v>
      </c>
      <c r="BM20" s="11">
        <f t="shared" si="24"/>
        <v>0</v>
      </c>
      <c r="BN20" s="11">
        <f t="shared" si="25"/>
        <v>0</v>
      </c>
      <c r="BO20" s="11">
        <f t="shared" si="26"/>
        <v>0</v>
      </c>
      <c r="BP20" s="11">
        <f t="shared" si="27"/>
        <v>0</v>
      </c>
      <c r="BQ20" s="11">
        <f t="shared" si="28"/>
        <v>0.5</v>
      </c>
      <c r="BR20" s="11">
        <f t="shared" si="29"/>
        <v>0</v>
      </c>
      <c r="BS20" s="11">
        <f t="shared" si="30"/>
        <v>0</v>
      </c>
    </row>
    <row r="21" spans="1:71" ht="14.25" customHeight="1" x14ac:dyDescent="0.3">
      <c r="A21" t="str">
        <v>GOULANT</v>
      </c>
      <c r="B21" s="58" t="str">
        <v>EMMANUELLE</v>
      </c>
      <c r="C21">
        <f t="shared" si="31"/>
        <v>910.24787905592859</v>
      </c>
      <c r="D21" s="3">
        <f>SUM(AO21:BS21) * 'A MODIFIER répartition H F'!B$6</f>
        <v>394.15178001024975</v>
      </c>
      <c r="E21" s="9">
        <v>1</v>
      </c>
      <c r="F21" s="12">
        <v>1</v>
      </c>
      <c r="G21" s="9">
        <v>1</v>
      </c>
      <c r="H21" s="12">
        <v>1</v>
      </c>
      <c r="I21" s="9">
        <v>1</v>
      </c>
      <c r="J21" s="12">
        <v>1</v>
      </c>
      <c r="K21" s="9">
        <v>1</v>
      </c>
      <c r="L21" s="12">
        <v>1</v>
      </c>
      <c r="M21" s="9">
        <v>1</v>
      </c>
      <c r="N21" s="12"/>
      <c r="O21" s="9">
        <v>1</v>
      </c>
      <c r="P21" s="12">
        <v>1</v>
      </c>
      <c r="Q21" s="9">
        <v>1</v>
      </c>
      <c r="R21" s="12">
        <v>1</v>
      </c>
      <c r="S21" s="9">
        <v>1</v>
      </c>
      <c r="T21" s="12">
        <v>1</v>
      </c>
      <c r="U21" s="9"/>
      <c r="V21" s="12"/>
      <c r="W21" s="9"/>
      <c r="X21" s="12"/>
      <c r="Y21" s="9"/>
      <c r="Z21" s="12"/>
      <c r="AA21" s="9"/>
      <c r="AB21" s="12"/>
      <c r="AC21" s="9"/>
      <c r="AD21" s="12"/>
      <c r="AE21" s="9"/>
      <c r="AF21" s="12"/>
      <c r="AG21" s="9"/>
      <c r="AH21" s="12"/>
      <c r="AI21" s="9"/>
      <c r="AO21" s="1">
        <f t="shared" si="0"/>
        <v>0.05</v>
      </c>
      <c r="AP21" s="1">
        <f t="shared" si="1"/>
        <v>0.05</v>
      </c>
      <c r="AQ21" s="1">
        <f t="shared" si="2"/>
        <v>5.8823529411764705E-2</v>
      </c>
      <c r="AR21" s="1">
        <f t="shared" si="3"/>
        <v>5.2631578947368418E-2</v>
      </c>
      <c r="AS21" s="1">
        <f t="shared" si="4"/>
        <v>5.2631578947368418E-2</v>
      </c>
      <c r="AT21" s="1">
        <f t="shared" si="5"/>
        <v>5.5555555555555552E-2</v>
      </c>
      <c r="AU21" s="1">
        <f t="shared" si="6"/>
        <v>5.5555555555555552E-2</v>
      </c>
      <c r="AV21" s="1">
        <f t="shared" si="7"/>
        <v>5.8823529411764705E-2</v>
      </c>
      <c r="AW21" s="1">
        <f t="shared" si="8"/>
        <v>6.25E-2</v>
      </c>
      <c r="AX21" s="1">
        <f t="shared" si="9"/>
        <v>0</v>
      </c>
      <c r="AY21" s="1">
        <f t="shared" si="10"/>
        <v>5.5555555555555552E-2</v>
      </c>
      <c r="AZ21" s="1">
        <f t="shared" si="11"/>
        <v>6.25E-2</v>
      </c>
      <c r="BA21" s="1">
        <f t="shared" si="12"/>
        <v>6.6666666666666666E-2</v>
      </c>
      <c r="BB21" s="1">
        <f t="shared" si="13"/>
        <v>7.1428571428571425E-2</v>
      </c>
      <c r="BC21" s="1">
        <f t="shared" si="14"/>
        <v>6.6666666666666666E-2</v>
      </c>
      <c r="BD21" s="1">
        <f t="shared" si="15"/>
        <v>9.0909090909090912E-2</v>
      </c>
      <c r="BE21" s="1">
        <f t="shared" si="16"/>
        <v>0</v>
      </c>
      <c r="BF21" s="1">
        <f t="shared" si="17"/>
        <v>0</v>
      </c>
      <c r="BG21" s="1">
        <f t="shared" si="18"/>
        <v>0</v>
      </c>
      <c r="BH21" s="1">
        <f t="shared" si="19"/>
        <v>0</v>
      </c>
      <c r="BI21" s="1">
        <f t="shared" si="20"/>
        <v>0</v>
      </c>
      <c r="BJ21" s="1">
        <f t="shared" si="21"/>
        <v>0</v>
      </c>
      <c r="BK21" s="1">
        <f t="shared" si="22"/>
        <v>0</v>
      </c>
      <c r="BL21" s="1">
        <f t="shared" si="23"/>
        <v>0</v>
      </c>
      <c r="BM21" s="1">
        <f t="shared" si="24"/>
        <v>0</v>
      </c>
      <c r="BN21" s="1">
        <f t="shared" si="25"/>
        <v>0</v>
      </c>
      <c r="BO21" s="1">
        <f t="shared" si="26"/>
        <v>0</v>
      </c>
      <c r="BP21" s="1">
        <f t="shared" si="27"/>
        <v>0</v>
      </c>
      <c r="BQ21" s="1">
        <f t="shared" si="28"/>
        <v>0</v>
      </c>
      <c r="BR21" s="1">
        <f t="shared" si="29"/>
        <v>0</v>
      </c>
      <c r="BS21" s="1">
        <f t="shared" si="30"/>
        <v>0</v>
      </c>
    </row>
    <row r="22" spans="1:71" ht="14.25" customHeight="1" x14ac:dyDescent="0.3">
      <c r="A22" t="str">
        <v xml:space="preserve">JEANNIN </v>
      </c>
      <c r="B22" s="57" t="str">
        <v>ANAIS</v>
      </c>
      <c r="C22">
        <f t="shared" si="31"/>
        <v>1546.7918905999402</v>
      </c>
      <c r="D22" s="3">
        <f>SUM(AO22:BS22) * 'A MODIFIER répartition H F'!B$6</f>
        <v>669.7854408820059</v>
      </c>
      <c r="E22" s="10">
        <v>1</v>
      </c>
      <c r="F22" s="56">
        <v>1</v>
      </c>
      <c r="G22" s="10">
        <v>1</v>
      </c>
      <c r="H22" s="56">
        <v>1</v>
      </c>
      <c r="I22" s="10">
        <v>1</v>
      </c>
      <c r="J22" s="56">
        <v>1</v>
      </c>
      <c r="K22" s="10">
        <v>1</v>
      </c>
      <c r="L22" s="56">
        <v>1</v>
      </c>
      <c r="M22" s="10">
        <v>1</v>
      </c>
      <c r="N22" s="56">
        <v>1</v>
      </c>
      <c r="O22" s="10">
        <v>1</v>
      </c>
      <c r="P22" s="56">
        <v>1</v>
      </c>
      <c r="Q22" s="10">
        <v>1</v>
      </c>
      <c r="R22" s="56">
        <v>1</v>
      </c>
      <c r="S22" s="10">
        <v>1</v>
      </c>
      <c r="T22" s="56">
        <v>1</v>
      </c>
      <c r="U22" s="10">
        <v>1</v>
      </c>
      <c r="V22" s="56">
        <v>1</v>
      </c>
      <c r="W22" s="10"/>
      <c r="X22" s="56">
        <v>1</v>
      </c>
      <c r="Y22" s="10"/>
      <c r="Z22" s="56">
        <v>1</v>
      </c>
      <c r="AA22" s="10"/>
      <c r="AB22" s="56"/>
      <c r="AC22" s="10"/>
      <c r="AD22" s="56"/>
      <c r="AE22" s="10"/>
      <c r="AF22" s="56"/>
      <c r="AG22" s="10"/>
      <c r="AH22" s="56"/>
      <c r="AI22" s="10"/>
      <c r="AJ22" s="11"/>
      <c r="AK22" s="11"/>
      <c r="AL22" s="11"/>
      <c r="AM22" s="11"/>
      <c r="AN22" s="11"/>
      <c r="AO22" s="11">
        <f t="shared" si="0"/>
        <v>0.05</v>
      </c>
      <c r="AP22" s="11">
        <f t="shared" si="1"/>
        <v>0.05</v>
      </c>
      <c r="AQ22" s="11">
        <f t="shared" si="2"/>
        <v>5.8823529411764705E-2</v>
      </c>
      <c r="AR22" s="11">
        <f t="shared" si="3"/>
        <v>5.2631578947368418E-2</v>
      </c>
      <c r="AS22" s="11">
        <f t="shared" si="4"/>
        <v>5.2631578947368418E-2</v>
      </c>
      <c r="AT22" s="11">
        <f t="shared" si="5"/>
        <v>5.5555555555555552E-2</v>
      </c>
      <c r="AU22" s="11">
        <f t="shared" si="6"/>
        <v>5.5555555555555552E-2</v>
      </c>
      <c r="AV22" s="11">
        <f t="shared" si="7"/>
        <v>5.8823529411764705E-2</v>
      </c>
      <c r="AW22" s="11">
        <f t="shared" si="8"/>
        <v>6.25E-2</v>
      </c>
      <c r="AX22" s="11">
        <f t="shared" si="9"/>
        <v>9.0909090909090912E-2</v>
      </c>
      <c r="AY22" s="11">
        <f t="shared" si="10"/>
        <v>5.5555555555555552E-2</v>
      </c>
      <c r="AZ22" s="11">
        <f t="shared" si="11"/>
        <v>6.25E-2</v>
      </c>
      <c r="BA22" s="11">
        <f t="shared" si="12"/>
        <v>6.6666666666666666E-2</v>
      </c>
      <c r="BB22" s="11">
        <f t="shared" si="13"/>
        <v>7.1428571428571425E-2</v>
      </c>
      <c r="BC22" s="11">
        <f t="shared" si="14"/>
        <v>6.6666666666666666E-2</v>
      </c>
      <c r="BD22" s="11">
        <f t="shared" si="15"/>
        <v>9.0909090909090912E-2</v>
      </c>
      <c r="BE22" s="11">
        <f t="shared" si="16"/>
        <v>0.125</v>
      </c>
      <c r="BF22" s="11">
        <f t="shared" si="17"/>
        <v>0.14285714285714285</v>
      </c>
      <c r="BG22" s="11">
        <f t="shared" si="18"/>
        <v>0</v>
      </c>
      <c r="BH22" s="11">
        <f t="shared" si="19"/>
        <v>0.1111111111111111</v>
      </c>
      <c r="BI22" s="11">
        <f t="shared" si="20"/>
        <v>0</v>
      </c>
      <c r="BJ22" s="11">
        <f t="shared" si="21"/>
        <v>0.16666666666666666</v>
      </c>
      <c r="BK22" s="11">
        <f t="shared" si="22"/>
        <v>0</v>
      </c>
      <c r="BL22" s="11">
        <f t="shared" si="23"/>
        <v>0</v>
      </c>
      <c r="BM22" s="11">
        <f t="shared" si="24"/>
        <v>0</v>
      </c>
      <c r="BN22" s="11">
        <f t="shared" si="25"/>
        <v>0</v>
      </c>
      <c r="BO22" s="11">
        <f t="shared" si="26"/>
        <v>0</v>
      </c>
      <c r="BP22" s="11">
        <f t="shared" si="27"/>
        <v>0</v>
      </c>
      <c r="BQ22" s="11">
        <f t="shared" si="28"/>
        <v>0</v>
      </c>
      <c r="BR22" s="11">
        <f t="shared" si="29"/>
        <v>0</v>
      </c>
      <c r="BS22" s="11">
        <f t="shared" si="30"/>
        <v>0</v>
      </c>
    </row>
    <row r="23" spans="1:71" ht="14.25" customHeight="1" x14ac:dyDescent="0.3">
      <c r="A23" s="60" t="str">
        <v>SEROR</v>
      </c>
      <c r="B23" s="60" t="str">
        <v>ALIOCHA</v>
      </c>
      <c r="C23">
        <f t="shared" si="31"/>
        <v>0</v>
      </c>
      <c r="D23" s="3">
        <f>SUM(AO23:BS23) * 'A MODIFIER répartition H F'!B$6</f>
        <v>0</v>
      </c>
      <c r="E23" s="9"/>
      <c r="F23" s="12"/>
      <c r="G23" s="9"/>
      <c r="H23" s="12"/>
      <c r="I23" s="9"/>
      <c r="J23" s="12"/>
      <c r="K23" s="9"/>
      <c r="L23" s="12"/>
      <c r="M23" s="9"/>
      <c r="N23" s="12"/>
      <c r="O23" s="9"/>
      <c r="P23" s="12"/>
      <c r="Q23" s="9"/>
      <c r="R23" s="12"/>
      <c r="S23" s="9"/>
      <c r="T23" s="12"/>
      <c r="U23" s="9"/>
      <c r="V23" s="12"/>
      <c r="W23" s="9"/>
      <c r="X23" s="12"/>
      <c r="Y23" s="9"/>
      <c r="Z23" s="12"/>
      <c r="AA23" s="9"/>
      <c r="AB23" s="12"/>
      <c r="AC23" s="9"/>
      <c r="AD23" s="12"/>
      <c r="AE23" s="9"/>
      <c r="AF23" s="12"/>
      <c r="AG23" s="9"/>
      <c r="AH23" s="12"/>
      <c r="AI23" s="9"/>
      <c r="AO23" s="1">
        <f t="shared" si="0"/>
        <v>0</v>
      </c>
      <c r="AP23" s="1">
        <f t="shared" si="1"/>
        <v>0</v>
      </c>
      <c r="AQ23" s="1">
        <f t="shared" si="2"/>
        <v>0</v>
      </c>
      <c r="AR23" s="1">
        <f t="shared" si="3"/>
        <v>0</v>
      </c>
      <c r="AS23" s="1">
        <f t="shared" si="4"/>
        <v>0</v>
      </c>
      <c r="AT23" s="1">
        <f t="shared" si="5"/>
        <v>0</v>
      </c>
      <c r="AU23" s="1">
        <f t="shared" si="6"/>
        <v>0</v>
      </c>
      <c r="AV23" s="1">
        <f t="shared" si="7"/>
        <v>0</v>
      </c>
      <c r="AW23" s="1">
        <f t="shared" si="8"/>
        <v>0</v>
      </c>
      <c r="AX23" s="1">
        <f t="shared" si="9"/>
        <v>0</v>
      </c>
      <c r="AY23" s="1">
        <f t="shared" si="10"/>
        <v>0</v>
      </c>
      <c r="AZ23" s="1">
        <f t="shared" si="11"/>
        <v>0</v>
      </c>
      <c r="BA23" s="1">
        <f t="shared" si="12"/>
        <v>0</v>
      </c>
      <c r="BB23" s="1">
        <f t="shared" si="13"/>
        <v>0</v>
      </c>
      <c r="BC23" s="1">
        <f t="shared" si="14"/>
        <v>0</v>
      </c>
      <c r="BD23" s="1">
        <f t="shared" si="15"/>
        <v>0</v>
      </c>
      <c r="BE23" s="1">
        <f t="shared" si="16"/>
        <v>0</v>
      </c>
      <c r="BF23" s="1">
        <f t="shared" si="17"/>
        <v>0</v>
      </c>
      <c r="BG23" s="1">
        <f t="shared" si="18"/>
        <v>0</v>
      </c>
      <c r="BH23" s="1">
        <f t="shared" si="19"/>
        <v>0</v>
      </c>
      <c r="BI23" s="1">
        <f t="shared" si="20"/>
        <v>0</v>
      </c>
      <c r="BJ23" s="1">
        <f t="shared" si="21"/>
        <v>0</v>
      </c>
      <c r="BK23" s="1">
        <f t="shared" si="22"/>
        <v>0</v>
      </c>
      <c r="BL23" s="1">
        <f t="shared" si="23"/>
        <v>0</v>
      </c>
      <c r="BM23" s="1">
        <f t="shared" si="24"/>
        <v>0</v>
      </c>
      <c r="BN23" s="1">
        <f t="shared" si="25"/>
        <v>0</v>
      </c>
      <c r="BO23" s="1">
        <f t="shared" si="26"/>
        <v>0</v>
      </c>
      <c r="BP23" s="1">
        <f t="shared" si="27"/>
        <v>0</v>
      </c>
      <c r="BQ23" s="1">
        <f t="shared" si="28"/>
        <v>0</v>
      </c>
      <c r="BR23" s="1">
        <f t="shared" si="29"/>
        <v>0</v>
      </c>
      <c r="BS23" s="1">
        <f t="shared" si="30"/>
        <v>0</v>
      </c>
    </row>
    <row r="24" spans="1:71" ht="14.25" customHeight="1" x14ac:dyDescent="0.3">
      <c r="A24" t="str">
        <v xml:space="preserve">HAVET </v>
      </c>
      <c r="B24" s="57" t="str">
        <v>ANOUK</v>
      </c>
      <c r="C24">
        <f t="shared" si="31"/>
        <v>1255.1252239332734</v>
      </c>
      <c r="D24" s="3">
        <f>SUM(AO24:BS24) * 'A MODIFIER répartition H F'!B$6</f>
        <v>543.4891445857096</v>
      </c>
      <c r="E24" s="10">
        <v>1</v>
      </c>
      <c r="F24" s="56">
        <v>1</v>
      </c>
      <c r="G24" s="10">
        <v>1</v>
      </c>
      <c r="H24" s="56">
        <v>1</v>
      </c>
      <c r="I24" s="10">
        <v>1</v>
      </c>
      <c r="J24" s="56">
        <v>1</v>
      </c>
      <c r="K24" s="10">
        <v>1</v>
      </c>
      <c r="L24" s="56">
        <v>1</v>
      </c>
      <c r="M24" s="10">
        <v>1</v>
      </c>
      <c r="N24" s="56">
        <v>1</v>
      </c>
      <c r="O24" s="10">
        <v>1</v>
      </c>
      <c r="P24" s="56">
        <v>1</v>
      </c>
      <c r="Q24" s="10">
        <v>1</v>
      </c>
      <c r="R24" s="56">
        <v>1</v>
      </c>
      <c r="S24" s="10">
        <v>1</v>
      </c>
      <c r="T24" s="56">
        <v>1</v>
      </c>
      <c r="U24" s="10"/>
      <c r="V24" s="56">
        <v>1</v>
      </c>
      <c r="W24" s="10"/>
      <c r="X24" s="56">
        <v>1</v>
      </c>
      <c r="Y24" s="10"/>
      <c r="Z24" s="56"/>
      <c r="AA24" s="10"/>
      <c r="AB24" s="56"/>
      <c r="AC24" s="10"/>
      <c r="AD24" s="56"/>
      <c r="AE24" s="10"/>
      <c r="AF24" s="56"/>
      <c r="AG24" s="10"/>
      <c r="AH24" s="56"/>
      <c r="AI24" s="10"/>
      <c r="AJ24" s="11"/>
      <c r="AK24" s="11"/>
      <c r="AL24" s="11"/>
      <c r="AM24" s="11"/>
      <c r="AN24" s="11"/>
      <c r="AO24" s="11">
        <f t="shared" si="0"/>
        <v>0.05</v>
      </c>
      <c r="AP24" s="11">
        <f t="shared" si="1"/>
        <v>0.05</v>
      </c>
      <c r="AQ24" s="11">
        <f t="shared" si="2"/>
        <v>5.8823529411764705E-2</v>
      </c>
      <c r="AR24" s="11">
        <f t="shared" si="3"/>
        <v>5.2631578947368418E-2</v>
      </c>
      <c r="AS24" s="11">
        <f t="shared" si="4"/>
        <v>5.2631578947368418E-2</v>
      </c>
      <c r="AT24" s="11">
        <f t="shared" si="5"/>
        <v>5.5555555555555552E-2</v>
      </c>
      <c r="AU24" s="11">
        <f t="shared" si="6"/>
        <v>5.5555555555555552E-2</v>
      </c>
      <c r="AV24" s="11">
        <f t="shared" si="7"/>
        <v>5.8823529411764705E-2</v>
      </c>
      <c r="AW24" s="11">
        <f t="shared" si="8"/>
        <v>6.25E-2</v>
      </c>
      <c r="AX24" s="11">
        <f t="shared" si="9"/>
        <v>9.0909090909090912E-2</v>
      </c>
      <c r="AY24" s="11">
        <f t="shared" si="10"/>
        <v>5.5555555555555552E-2</v>
      </c>
      <c r="AZ24" s="11">
        <f t="shared" si="11"/>
        <v>6.25E-2</v>
      </c>
      <c r="BA24" s="11">
        <f t="shared" si="12"/>
        <v>6.6666666666666666E-2</v>
      </c>
      <c r="BB24" s="11">
        <f t="shared" si="13"/>
        <v>7.1428571428571425E-2</v>
      </c>
      <c r="BC24" s="11">
        <f t="shared" si="14"/>
        <v>6.6666666666666666E-2</v>
      </c>
      <c r="BD24" s="11">
        <f t="shared" si="15"/>
        <v>9.0909090909090912E-2</v>
      </c>
      <c r="BE24" s="11">
        <f t="shared" si="16"/>
        <v>0</v>
      </c>
      <c r="BF24" s="11">
        <f t="shared" si="17"/>
        <v>0.14285714285714285</v>
      </c>
      <c r="BG24" s="11">
        <f t="shared" si="18"/>
        <v>0</v>
      </c>
      <c r="BH24" s="11">
        <f t="shared" si="19"/>
        <v>0.1111111111111111</v>
      </c>
      <c r="BI24" s="11">
        <f t="shared" si="20"/>
        <v>0</v>
      </c>
      <c r="BJ24" s="11">
        <f t="shared" si="21"/>
        <v>0</v>
      </c>
      <c r="BK24" s="11">
        <f t="shared" si="22"/>
        <v>0</v>
      </c>
      <c r="BL24" s="11">
        <f t="shared" si="23"/>
        <v>0</v>
      </c>
      <c r="BM24" s="11">
        <f t="shared" si="24"/>
        <v>0</v>
      </c>
      <c r="BN24" s="11">
        <f t="shared" si="25"/>
        <v>0</v>
      </c>
      <c r="BO24" s="11">
        <f t="shared" si="26"/>
        <v>0</v>
      </c>
      <c r="BP24" s="11">
        <f t="shared" si="27"/>
        <v>0</v>
      </c>
      <c r="BQ24" s="11">
        <f t="shared" si="28"/>
        <v>0</v>
      </c>
      <c r="BR24" s="11">
        <f t="shared" si="29"/>
        <v>0</v>
      </c>
      <c r="BS24" s="11">
        <f t="shared" si="30"/>
        <v>0</v>
      </c>
    </row>
    <row r="25" spans="1:71" ht="14.25" customHeight="1" x14ac:dyDescent="0.3">
      <c r="A25" t="str">
        <v>REBONATO</v>
      </c>
      <c r="B25" s="57" t="str">
        <v>LOUISE</v>
      </c>
      <c r="C25">
        <f t="shared" si="31"/>
        <v>100</v>
      </c>
      <c r="D25" s="3">
        <f>SUM(AO25:BS25) * 'A MODIFIER répartition H F'!B$6</f>
        <v>43.301587301587304</v>
      </c>
      <c r="E25" s="9">
        <v>1</v>
      </c>
      <c r="F25" s="12">
        <v>1</v>
      </c>
      <c r="G25" s="9"/>
      <c r="H25" s="12"/>
      <c r="I25" s="9"/>
      <c r="J25" s="12"/>
      <c r="K25" s="9"/>
      <c r="L25" s="12"/>
      <c r="M25" s="9"/>
      <c r="N25" s="12"/>
      <c r="O25" s="9"/>
      <c r="P25" s="12"/>
      <c r="Q25" s="9"/>
      <c r="R25" s="12"/>
      <c r="S25" s="9"/>
      <c r="T25" s="12"/>
      <c r="U25" s="9"/>
      <c r="V25" s="12"/>
      <c r="W25" s="9"/>
      <c r="X25" s="12"/>
      <c r="Y25" s="9"/>
      <c r="Z25" s="12"/>
      <c r="AA25" s="9"/>
      <c r="AB25" s="12"/>
      <c r="AC25" s="9"/>
      <c r="AD25" s="12"/>
      <c r="AE25" s="9"/>
      <c r="AF25" s="12"/>
      <c r="AG25" s="9"/>
      <c r="AH25" s="12"/>
      <c r="AI25" s="9"/>
      <c r="AO25" s="1">
        <f t="shared" si="0"/>
        <v>0.05</v>
      </c>
      <c r="AP25" s="1">
        <f t="shared" si="1"/>
        <v>0.05</v>
      </c>
      <c r="AQ25" s="1">
        <f t="shared" si="2"/>
        <v>0</v>
      </c>
      <c r="AR25" s="1">
        <f t="shared" si="3"/>
        <v>0</v>
      </c>
      <c r="AS25" s="1">
        <f t="shared" si="4"/>
        <v>0</v>
      </c>
      <c r="AT25" s="1">
        <f t="shared" si="5"/>
        <v>0</v>
      </c>
      <c r="AU25" s="1">
        <f t="shared" si="6"/>
        <v>0</v>
      </c>
      <c r="AV25" s="1">
        <f t="shared" si="7"/>
        <v>0</v>
      </c>
      <c r="AW25" s="1">
        <f t="shared" si="8"/>
        <v>0</v>
      </c>
      <c r="AX25" s="1">
        <f t="shared" si="9"/>
        <v>0</v>
      </c>
      <c r="AY25" s="1">
        <f t="shared" si="10"/>
        <v>0</v>
      </c>
      <c r="AZ25" s="1">
        <f t="shared" si="11"/>
        <v>0</v>
      </c>
      <c r="BA25" s="1">
        <f t="shared" si="12"/>
        <v>0</v>
      </c>
      <c r="BB25" s="1">
        <f t="shared" si="13"/>
        <v>0</v>
      </c>
      <c r="BC25" s="1">
        <f t="shared" si="14"/>
        <v>0</v>
      </c>
      <c r="BD25" s="1">
        <f t="shared" si="15"/>
        <v>0</v>
      </c>
      <c r="BE25" s="1">
        <f t="shared" si="16"/>
        <v>0</v>
      </c>
      <c r="BF25" s="1">
        <f t="shared" si="17"/>
        <v>0</v>
      </c>
      <c r="BG25" s="1">
        <f t="shared" si="18"/>
        <v>0</v>
      </c>
      <c r="BH25" s="1">
        <f t="shared" si="19"/>
        <v>0</v>
      </c>
      <c r="BI25" s="1">
        <f t="shared" si="20"/>
        <v>0</v>
      </c>
      <c r="BJ25" s="1">
        <f t="shared" si="21"/>
        <v>0</v>
      </c>
      <c r="BK25" s="1">
        <f t="shared" si="22"/>
        <v>0</v>
      </c>
      <c r="BL25" s="1">
        <f t="shared" si="23"/>
        <v>0</v>
      </c>
      <c r="BM25" s="1">
        <f t="shared" si="24"/>
        <v>0</v>
      </c>
      <c r="BN25" s="1">
        <f t="shared" si="25"/>
        <v>0</v>
      </c>
      <c r="BO25" s="1">
        <f t="shared" si="26"/>
        <v>0</v>
      </c>
      <c r="BP25" s="1">
        <f t="shared" si="27"/>
        <v>0</v>
      </c>
      <c r="BQ25" s="1">
        <f t="shared" si="28"/>
        <v>0</v>
      </c>
      <c r="BR25" s="1">
        <f t="shared" si="29"/>
        <v>0</v>
      </c>
      <c r="BS25" s="1">
        <f t="shared" si="30"/>
        <v>0</v>
      </c>
    </row>
    <row r="26" spans="1:71" ht="14.25" customHeight="1" x14ac:dyDescent="0.3">
      <c r="A26" t="str">
        <v>DE MONGOLFIER</v>
      </c>
      <c r="B26" s="57" t="str">
        <v>MARGUERITE</v>
      </c>
      <c r="C26">
        <f>SUM(AO26:BS26) * 1000</f>
        <v>205.26315789473685</v>
      </c>
      <c r="D26" s="3">
        <f>SUM(AO26:BS26) * 'A MODIFIER répartition H F'!B$6</f>
        <v>88.882205513784456</v>
      </c>
      <c r="E26" s="9">
        <v>1</v>
      </c>
      <c r="F26" s="12">
        <v>1</v>
      </c>
      <c r="H26">
        <v>1</v>
      </c>
      <c r="I26">
        <v>1</v>
      </c>
      <c r="AO26" s="1">
        <f t="shared" si="0"/>
        <v>0.05</v>
      </c>
      <c r="AP26" s="1">
        <f t="shared" si="1"/>
        <v>0.05</v>
      </c>
      <c r="AQ26" s="1">
        <f t="shared" si="2"/>
        <v>0</v>
      </c>
      <c r="AR26" s="1">
        <f t="shared" si="3"/>
        <v>5.2631578947368418E-2</v>
      </c>
      <c r="AS26" s="1">
        <f t="shared" si="4"/>
        <v>5.2631578947368418E-2</v>
      </c>
      <c r="AT26" s="1">
        <f t="shared" si="5"/>
        <v>0</v>
      </c>
      <c r="AU26" s="1">
        <f t="shared" si="6"/>
        <v>0</v>
      </c>
      <c r="AV26" s="1">
        <f t="shared" si="7"/>
        <v>0</v>
      </c>
      <c r="AW26" s="1">
        <f t="shared" si="8"/>
        <v>0</v>
      </c>
      <c r="AX26" s="1">
        <f t="shared" si="9"/>
        <v>0</v>
      </c>
      <c r="AY26" s="1">
        <f t="shared" si="10"/>
        <v>0</v>
      </c>
      <c r="AZ26" s="1">
        <f t="shared" si="11"/>
        <v>0</v>
      </c>
      <c r="BA26" s="1">
        <f t="shared" si="12"/>
        <v>0</v>
      </c>
      <c r="BB26" s="1">
        <f t="shared" si="13"/>
        <v>0</v>
      </c>
      <c r="BC26" s="1">
        <f t="shared" si="14"/>
        <v>0</v>
      </c>
      <c r="BD26" s="1">
        <f t="shared" si="15"/>
        <v>0</v>
      </c>
      <c r="BE26" s="1">
        <f t="shared" si="16"/>
        <v>0</v>
      </c>
      <c r="BF26" s="1">
        <f t="shared" si="17"/>
        <v>0</v>
      </c>
      <c r="BG26" s="1">
        <f t="shared" si="18"/>
        <v>0</v>
      </c>
      <c r="BH26" s="1">
        <f t="shared" si="19"/>
        <v>0</v>
      </c>
      <c r="BI26" s="1">
        <f t="shared" si="20"/>
        <v>0</v>
      </c>
      <c r="BJ26" s="1">
        <f t="shared" si="21"/>
        <v>0</v>
      </c>
      <c r="BK26" s="1">
        <f t="shared" si="22"/>
        <v>0</v>
      </c>
      <c r="BL26" s="1">
        <f t="shared" si="23"/>
        <v>0</v>
      </c>
      <c r="BM26" s="1">
        <f t="shared" si="24"/>
        <v>0</v>
      </c>
      <c r="BN26" s="1">
        <f t="shared" si="25"/>
        <v>0</v>
      </c>
      <c r="BO26" s="1">
        <f t="shared" si="26"/>
        <v>0</v>
      </c>
      <c r="BP26" s="1">
        <f t="shared" si="27"/>
        <v>0</v>
      </c>
      <c r="BQ26" s="1">
        <f t="shared" si="28"/>
        <v>0</v>
      </c>
      <c r="BR26" s="1">
        <f t="shared" si="29"/>
        <v>0</v>
      </c>
      <c r="BS26" s="1">
        <f t="shared" si="30"/>
        <v>0</v>
      </c>
    </row>
    <row r="27" spans="1:71" ht="14.25" customHeight="1" x14ac:dyDescent="0.3">
      <c r="E27" s="9">
        <f t="shared" ref="E27:AI27" si="32">COUNTA(E2:E25)</f>
        <v>20</v>
      </c>
      <c r="F27" s="9">
        <f t="shared" si="32"/>
        <v>20</v>
      </c>
      <c r="G27" s="9">
        <f t="shared" si="32"/>
        <v>17</v>
      </c>
      <c r="H27" s="9">
        <f t="shared" si="32"/>
        <v>19</v>
      </c>
      <c r="I27" s="9">
        <f t="shared" si="32"/>
        <v>19</v>
      </c>
      <c r="J27" s="9">
        <f t="shared" si="32"/>
        <v>18</v>
      </c>
      <c r="K27" s="9">
        <f t="shared" si="32"/>
        <v>18</v>
      </c>
      <c r="L27" s="9">
        <f t="shared" si="32"/>
        <v>17</v>
      </c>
      <c r="M27" s="9">
        <f t="shared" si="32"/>
        <v>16</v>
      </c>
      <c r="N27" s="9">
        <f t="shared" si="32"/>
        <v>11</v>
      </c>
      <c r="O27" s="9">
        <f t="shared" si="32"/>
        <v>18</v>
      </c>
      <c r="P27" s="9">
        <f t="shared" si="32"/>
        <v>16</v>
      </c>
      <c r="Q27" s="9">
        <f t="shared" si="32"/>
        <v>15</v>
      </c>
      <c r="R27" s="9">
        <f t="shared" si="32"/>
        <v>14</v>
      </c>
      <c r="S27" s="9">
        <f t="shared" si="32"/>
        <v>15</v>
      </c>
      <c r="T27" s="9">
        <f t="shared" si="32"/>
        <v>11</v>
      </c>
      <c r="U27" s="9">
        <f t="shared" si="32"/>
        <v>8</v>
      </c>
      <c r="V27" s="9">
        <f t="shared" si="32"/>
        <v>7</v>
      </c>
      <c r="W27" s="9">
        <f t="shared" si="32"/>
        <v>3</v>
      </c>
      <c r="X27" s="9">
        <f t="shared" si="32"/>
        <v>9</v>
      </c>
      <c r="Y27" s="9">
        <f t="shared" si="32"/>
        <v>4</v>
      </c>
      <c r="Z27" s="9">
        <f t="shared" si="32"/>
        <v>6</v>
      </c>
      <c r="AA27" s="9">
        <f t="shared" si="32"/>
        <v>0</v>
      </c>
      <c r="AB27" s="9">
        <f t="shared" si="32"/>
        <v>2</v>
      </c>
      <c r="AC27" s="9">
        <f t="shared" si="32"/>
        <v>0</v>
      </c>
      <c r="AD27" s="9">
        <f t="shared" si="32"/>
        <v>0</v>
      </c>
      <c r="AE27" s="9">
        <f t="shared" si="32"/>
        <v>1</v>
      </c>
      <c r="AF27" s="9">
        <f t="shared" si="32"/>
        <v>0</v>
      </c>
      <c r="AG27" s="9">
        <f t="shared" si="32"/>
        <v>2</v>
      </c>
      <c r="AH27" s="9">
        <f t="shared" si="32"/>
        <v>0</v>
      </c>
      <c r="AI27" s="9">
        <f t="shared" si="32"/>
        <v>0</v>
      </c>
    </row>
    <row r="28" spans="1:71" ht="14.25" customHeight="1" x14ac:dyDescent="0.3">
      <c r="E28" s="5">
        <v>1</v>
      </c>
      <c r="F28" s="6">
        <v>2</v>
      </c>
      <c r="G28" s="7">
        <v>3</v>
      </c>
      <c r="H28" s="6">
        <v>4</v>
      </c>
      <c r="I28" s="7">
        <v>5</v>
      </c>
      <c r="J28" s="6">
        <v>6</v>
      </c>
      <c r="K28" s="7">
        <v>7</v>
      </c>
      <c r="L28" s="6">
        <v>8</v>
      </c>
      <c r="M28" s="7">
        <v>9</v>
      </c>
      <c r="N28" s="6">
        <v>10</v>
      </c>
      <c r="O28" s="7">
        <v>11</v>
      </c>
      <c r="P28" s="6">
        <v>12</v>
      </c>
      <c r="Q28" s="7">
        <v>13</v>
      </c>
      <c r="R28" s="6">
        <v>14</v>
      </c>
      <c r="S28" s="7">
        <v>15</v>
      </c>
      <c r="T28" s="6">
        <v>16</v>
      </c>
      <c r="U28" s="7">
        <v>17</v>
      </c>
      <c r="V28" s="6">
        <v>18</v>
      </c>
      <c r="W28" s="7">
        <v>19</v>
      </c>
      <c r="X28" s="6">
        <v>20</v>
      </c>
      <c r="Y28" s="7">
        <v>21</v>
      </c>
      <c r="Z28" s="6">
        <v>22</v>
      </c>
      <c r="AA28" s="7">
        <v>23</v>
      </c>
      <c r="AB28" s="8">
        <v>24</v>
      </c>
      <c r="AC28" s="7">
        <v>25</v>
      </c>
      <c r="AD28" s="8">
        <v>26</v>
      </c>
      <c r="AE28" s="7">
        <v>27</v>
      </c>
      <c r="AF28" s="8">
        <v>28</v>
      </c>
      <c r="AG28" s="7">
        <v>29</v>
      </c>
      <c r="AH28" s="8">
        <v>30</v>
      </c>
      <c r="AI28" s="7">
        <v>31</v>
      </c>
    </row>
    <row r="29" spans="1:71" ht="14.25" customHeight="1" x14ac:dyDescent="0.3">
      <c r="AJ29" t="s">
        <v>10</v>
      </c>
    </row>
    <row r="30" spans="1:71" ht="14.25" customHeight="1" x14ac:dyDescent="0.3"/>
    <row r="31" spans="1:71" ht="13.95" customHeight="1" x14ac:dyDescent="0.3"/>
    <row r="32" spans="1:71"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spans="5:33" ht="14.25" customHeight="1" x14ac:dyDescent="0.3"/>
    <row r="578" spans="5:33" ht="14.25" customHeight="1" x14ac:dyDescent="0.3"/>
    <row r="579" spans="5:33" ht="14.25" customHeight="1" x14ac:dyDescent="0.3"/>
    <row r="580" spans="5:33" ht="14.25" customHeight="1" x14ac:dyDescent="0.3">
      <c r="E580" s="9"/>
      <c r="F580" s="12"/>
      <c r="G580" s="9"/>
      <c r="H580" s="12"/>
      <c r="I580" s="9"/>
      <c r="J580" s="12"/>
      <c r="K580" s="9"/>
      <c r="L580" s="12"/>
      <c r="M580" s="9"/>
      <c r="N580" s="12"/>
      <c r="O580" s="9"/>
      <c r="P580" s="12"/>
      <c r="Q580" s="9"/>
      <c r="R580" s="12"/>
      <c r="S580" s="9"/>
      <c r="T580" s="12"/>
      <c r="U580" s="9"/>
      <c r="V580" s="12"/>
      <c r="W580" s="9"/>
      <c r="X580" s="12"/>
      <c r="Y580" s="9"/>
      <c r="Z580" s="12"/>
      <c r="AA580" s="9"/>
      <c r="AB580" s="9"/>
      <c r="AC580" s="1"/>
      <c r="AF580" s="13"/>
      <c r="AG580" s="13"/>
    </row>
    <row r="581" spans="5:33" ht="14.25" customHeight="1" x14ac:dyDescent="0.3">
      <c r="E581" s="9"/>
      <c r="F581" s="12"/>
      <c r="G581" s="9"/>
      <c r="H581" s="12"/>
      <c r="I581" s="9"/>
      <c r="J581" s="12"/>
      <c r="K581" s="9"/>
      <c r="L581" s="12"/>
      <c r="M581" s="9"/>
      <c r="N581" s="12"/>
      <c r="O581" s="9"/>
      <c r="P581" s="12"/>
      <c r="Q581" s="9"/>
      <c r="R581" s="12"/>
      <c r="S581" s="9"/>
      <c r="T581" s="12"/>
      <c r="U581" s="9"/>
      <c r="V581" s="12"/>
      <c r="W581" s="9"/>
      <c r="X581" s="12"/>
      <c r="Y581" s="9"/>
      <c r="Z581" s="12"/>
      <c r="AA581" s="9"/>
      <c r="AB581" s="9"/>
      <c r="AC581" s="1"/>
      <c r="AF581" s="13"/>
      <c r="AG581" s="13"/>
    </row>
    <row r="582" spans="5:33" ht="14.25" customHeight="1" x14ac:dyDescent="0.3">
      <c r="E582" s="9"/>
      <c r="F582" s="12"/>
      <c r="G582" s="9"/>
      <c r="H582" s="12"/>
      <c r="I582" s="9"/>
      <c r="J582" s="12"/>
      <c r="K582" s="9"/>
      <c r="L582" s="12"/>
      <c r="M582" s="9"/>
      <c r="N582" s="12"/>
      <c r="O582" s="9"/>
      <c r="P582" s="12"/>
      <c r="Q582" s="9"/>
      <c r="R582" s="12"/>
      <c r="S582" s="9"/>
      <c r="T582" s="12"/>
      <c r="U582" s="9"/>
      <c r="V582" s="12"/>
      <c r="W582" s="9"/>
      <c r="X582" s="12"/>
      <c r="Y582" s="9"/>
      <c r="Z582" s="12"/>
      <c r="AA582" s="9"/>
      <c r="AB582" s="9"/>
      <c r="AC582" s="1"/>
      <c r="AF582" s="13"/>
      <c r="AG582" s="13"/>
    </row>
    <row r="583" spans="5:33" ht="14.25" customHeight="1" x14ac:dyDescent="0.3">
      <c r="E583" s="9"/>
      <c r="F583" s="12"/>
      <c r="G583" s="9"/>
      <c r="H583" s="12"/>
      <c r="I583" s="9"/>
      <c r="J583" s="12"/>
      <c r="K583" s="9"/>
      <c r="L583" s="12"/>
      <c r="M583" s="9"/>
      <c r="N583" s="12"/>
      <c r="O583" s="9"/>
      <c r="P583" s="12"/>
      <c r="Q583" s="9"/>
      <c r="R583" s="12"/>
      <c r="S583" s="9"/>
      <c r="T583" s="12"/>
      <c r="U583" s="9"/>
      <c r="V583" s="12"/>
      <c r="W583" s="9"/>
      <c r="X583" s="12"/>
      <c r="Y583" s="9"/>
      <c r="Z583" s="12"/>
      <c r="AA583" s="9"/>
      <c r="AB583" s="9"/>
      <c r="AC583" s="1"/>
      <c r="AF583" s="13"/>
      <c r="AG583" s="13"/>
    </row>
    <row r="584" spans="5:33" ht="14.25" customHeight="1" x14ac:dyDescent="0.3">
      <c r="E584" s="9"/>
      <c r="F584" s="12"/>
      <c r="G584" s="9"/>
      <c r="H584" s="12"/>
      <c r="I584" s="9"/>
      <c r="J584" s="12"/>
      <c r="K584" s="9"/>
      <c r="L584" s="12"/>
      <c r="M584" s="9"/>
      <c r="N584" s="12"/>
      <c r="O584" s="9"/>
      <c r="P584" s="12"/>
      <c r="Q584" s="9"/>
      <c r="R584" s="12"/>
      <c r="S584" s="9"/>
      <c r="T584" s="12"/>
      <c r="U584" s="9"/>
      <c r="V584" s="12"/>
      <c r="W584" s="9"/>
      <c r="X584" s="12"/>
      <c r="Y584" s="9"/>
      <c r="Z584" s="12"/>
      <c r="AA584" s="9"/>
      <c r="AB584" s="9"/>
      <c r="AC584" s="1"/>
      <c r="AF584" s="13"/>
      <c r="AG584" s="13"/>
    </row>
    <row r="585" spans="5:33" ht="14.25" customHeight="1" x14ac:dyDescent="0.3">
      <c r="E585" s="9"/>
      <c r="F585" s="12"/>
      <c r="G585" s="9"/>
      <c r="H585" s="12"/>
      <c r="I585" s="9"/>
      <c r="J585" s="12"/>
      <c r="K585" s="9"/>
      <c r="L585" s="12"/>
      <c r="M585" s="9"/>
      <c r="N585" s="12"/>
      <c r="O585" s="9"/>
      <c r="P585" s="12"/>
      <c r="Q585" s="9"/>
      <c r="R585" s="12"/>
      <c r="S585" s="9"/>
      <c r="T585" s="12"/>
      <c r="U585" s="9"/>
      <c r="V585" s="12"/>
      <c r="W585" s="9"/>
      <c r="X585" s="12"/>
      <c r="Y585" s="9"/>
      <c r="Z585" s="12"/>
      <c r="AA585" s="9"/>
      <c r="AB585" s="9"/>
      <c r="AC585" s="1"/>
      <c r="AF585" s="13"/>
      <c r="AG585" s="13"/>
    </row>
    <row r="586" spans="5:33" ht="14.25" customHeight="1" x14ac:dyDescent="0.3">
      <c r="E586" s="9"/>
      <c r="F586" s="12"/>
      <c r="G586" s="9"/>
      <c r="H586" s="12"/>
      <c r="I586" s="9"/>
      <c r="J586" s="12"/>
      <c r="K586" s="9"/>
      <c r="L586" s="12"/>
      <c r="M586" s="9"/>
      <c r="N586" s="12"/>
      <c r="O586" s="9"/>
      <c r="P586" s="12"/>
      <c r="Q586" s="9"/>
      <c r="R586" s="12"/>
      <c r="S586" s="9"/>
      <c r="T586" s="12"/>
      <c r="U586" s="9"/>
      <c r="V586" s="12"/>
      <c r="W586" s="9"/>
      <c r="X586" s="12"/>
      <c r="Y586" s="9"/>
      <c r="Z586" s="12"/>
      <c r="AA586" s="9"/>
      <c r="AB586" s="9"/>
      <c r="AC586" s="1"/>
      <c r="AF586" s="13"/>
      <c r="AG586" s="13"/>
    </row>
    <row r="587" spans="5:33" ht="14.25" customHeight="1" x14ac:dyDescent="0.3">
      <c r="E587" s="9"/>
      <c r="F587" s="12"/>
      <c r="G587" s="9"/>
      <c r="H587" s="12"/>
      <c r="I587" s="9"/>
      <c r="J587" s="12"/>
      <c r="K587" s="9"/>
      <c r="L587" s="12"/>
      <c r="M587" s="9"/>
      <c r="N587" s="12"/>
      <c r="O587" s="9"/>
      <c r="P587" s="12"/>
      <c r="Q587" s="9"/>
      <c r="R587" s="12"/>
      <c r="S587" s="9"/>
      <c r="T587" s="12"/>
      <c r="U587" s="9"/>
      <c r="V587" s="12"/>
      <c r="W587" s="9"/>
      <c r="X587" s="12"/>
      <c r="Y587" s="9"/>
      <c r="Z587" s="12"/>
      <c r="AA587" s="9"/>
      <c r="AB587" s="9"/>
      <c r="AC587" s="1"/>
      <c r="AF587" s="13"/>
      <c r="AG587" s="13"/>
    </row>
    <row r="588" spans="5:33" ht="14.25" customHeight="1" x14ac:dyDescent="0.3">
      <c r="E588" s="9"/>
      <c r="F588" s="12"/>
      <c r="G588" s="9"/>
      <c r="H588" s="12"/>
      <c r="I588" s="9"/>
      <c r="J588" s="12"/>
      <c r="K588" s="9"/>
      <c r="L588" s="12"/>
      <c r="M588" s="9"/>
      <c r="N588" s="12"/>
      <c r="O588" s="9"/>
      <c r="P588" s="12"/>
      <c r="Q588" s="9"/>
      <c r="R588" s="12"/>
      <c r="S588" s="9"/>
      <c r="T588" s="12"/>
      <c r="U588" s="9"/>
      <c r="V588" s="12"/>
      <c r="W588" s="9"/>
      <c r="X588" s="12"/>
      <c r="Y588" s="9"/>
      <c r="Z588" s="12"/>
      <c r="AA588" s="9"/>
      <c r="AB588" s="9"/>
      <c r="AC588" s="1"/>
      <c r="AF588" s="13"/>
      <c r="AG588" s="13"/>
    </row>
    <row r="589" spans="5:33" ht="14.25" customHeight="1" x14ac:dyDescent="0.3">
      <c r="E589" s="9"/>
      <c r="F589" s="12"/>
      <c r="G589" s="9"/>
      <c r="H589" s="12"/>
      <c r="I589" s="9"/>
      <c r="J589" s="12"/>
      <c r="K589" s="9"/>
      <c r="L589" s="12"/>
      <c r="M589" s="9"/>
      <c r="N589" s="12"/>
      <c r="O589" s="9"/>
      <c r="P589" s="12"/>
      <c r="Q589" s="9"/>
      <c r="R589" s="12"/>
      <c r="S589" s="9"/>
      <c r="T589" s="12"/>
      <c r="U589" s="9"/>
      <c r="V589" s="12"/>
      <c r="W589" s="9"/>
      <c r="X589" s="12"/>
      <c r="Y589" s="9"/>
      <c r="Z589" s="12"/>
      <c r="AA589" s="9"/>
      <c r="AB589" s="9"/>
      <c r="AC589" s="1"/>
      <c r="AF589" s="13"/>
      <c r="AG589" s="13"/>
    </row>
    <row r="590" spans="5:33" ht="14.25" customHeight="1" x14ac:dyDescent="0.3">
      <c r="E590" s="9"/>
      <c r="F590" s="12"/>
      <c r="G590" s="9"/>
      <c r="H590" s="12"/>
      <c r="I590" s="9"/>
      <c r="J590" s="12"/>
      <c r="K590" s="9"/>
      <c r="L590" s="12"/>
      <c r="M590" s="9"/>
      <c r="N590" s="12"/>
      <c r="O590" s="9"/>
      <c r="P590" s="12"/>
      <c r="Q590" s="9"/>
      <c r="R590" s="12"/>
      <c r="S590" s="9"/>
      <c r="T590" s="12"/>
      <c r="U590" s="9"/>
      <c r="V590" s="12"/>
      <c r="W590" s="9"/>
      <c r="X590" s="12"/>
      <c r="Y590" s="9"/>
      <c r="Z590" s="12"/>
      <c r="AA590" s="9"/>
      <c r="AB590" s="9"/>
      <c r="AC590" s="1"/>
      <c r="AF590" s="13"/>
      <c r="AG590" s="13"/>
    </row>
    <row r="591" spans="5:33" ht="14.25" customHeight="1" x14ac:dyDescent="0.3">
      <c r="E591" s="9"/>
      <c r="F591" s="12"/>
      <c r="G591" s="9"/>
      <c r="H591" s="12"/>
      <c r="I591" s="9"/>
      <c r="J591" s="12"/>
      <c r="K591" s="9"/>
      <c r="L591" s="12"/>
      <c r="M591" s="9"/>
      <c r="N591" s="12"/>
      <c r="O591" s="9"/>
      <c r="P591" s="12"/>
      <c r="Q591" s="9"/>
      <c r="R591" s="12"/>
      <c r="S591" s="9"/>
      <c r="T591" s="12"/>
      <c r="U591" s="9"/>
      <c r="V591" s="12"/>
      <c r="W591" s="9"/>
      <c r="X591" s="12"/>
      <c r="Y591" s="9"/>
      <c r="Z591" s="12"/>
      <c r="AA591" s="9"/>
      <c r="AB591" s="9"/>
      <c r="AC591" s="1"/>
      <c r="AF591" s="13"/>
      <c r="AG591" s="13"/>
    </row>
    <row r="592" spans="5:33" ht="14.25" customHeight="1" x14ac:dyDescent="0.3">
      <c r="E592" s="9"/>
      <c r="F592" s="12"/>
      <c r="G592" s="9"/>
      <c r="H592" s="12"/>
      <c r="I592" s="9"/>
      <c r="J592" s="12"/>
      <c r="K592" s="9"/>
      <c r="L592" s="12"/>
      <c r="M592" s="9"/>
      <c r="N592" s="12"/>
      <c r="O592" s="9"/>
      <c r="P592" s="12"/>
      <c r="Q592" s="9"/>
      <c r="R592" s="12"/>
      <c r="S592" s="9"/>
      <c r="T592" s="12"/>
      <c r="U592" s="9"/>
      <c r="V592" s="12"/>
      <c r="W592" s="9"/>
      <c r="X592" s="12"/>
      <c r="Y592" s="9"/>
      <c r="Z592" s="12"/>
      <c r="AA592" s="9"/>
      <c r="AB592" s="9"/>
      <c r="AC592" s="1"/>
      <c r="AF592" s="13"/>
      <c r="AG592" s="13"/>
    </row>
    <row r="593" spans="5:33" ht="14.25" customHeight="1" x14ac:dyDescent="0.3">
      <c r="E593" s="9"/>
      <c r="F593" s="12"/>
      <c r="G593" s="9"/>
      <c r="H593" s="12"/>
      <c r="I593" s="9"/>
      <c r="J593" s="12"/>
      <c r="K593" s="9"/>
      <c r="L593" s="12"/>
      <c r="M593" s="9"/>
      <c r="N593" s="12"/>
      <c r="O593" s="9"/>
      <c r="P593" s="12"/>
      <c r="Q593" s="9"/>
      <c r="R593" s="12"/>
      <c r="S593" s="9"/>
      <c r="T593" s="12"/>
      <c r="U593" s="9"/>
      <c r="V593" s="12"/>
      <c r="W593" s="9"/>
      <c r="X593" s="12"/>
      <c r="Y593" s="9"/>
      <c r="Z593" s="12"/>
      <c r="AA593" s="9"/>
      <c r="AB593" s="9"/>
      <c r="AC593" s="1"/>
      <c r="AF593" s="13"/>
      <c r="AG593" s="13"/>
    </row>
    <row r="594" spans="5:33" ht="14.25" customHeight="1" x14ac:dyDescent="0.3">
      <c r="E594" s="9"/>
      <c r="F594" s="12"/>
      <c r="G594" s="9"/>
      <c r="H594" s="12"/>
      <c r="I594" s="9"/>
      <c r="J594" s="12"/>
      <c r="K594" s="9"/>
      <c r="L594" s="12"/>
      <c r="M594" s="9"/>
      <c r="N594" s="12"/>
      <c r="O594" s="9"/>
      <c r="P594" s="12"/>
      <c r="Q594" s="9"/>
      <c r="R594" s="12"/>
      <c r="S594" s="9"/>
      <c r="T594" s="12"/>
      <c r="U594" s="9"/>
      <c r="V594" s="12"/>
      <c r="W594" s="9"/>
      <c r="X594" s="12"/>
      <c r="Y594" s="9"/>
      <c r="Z594" s="12"/>
      <c r="AA594" s="9"/>
      <c r="AB594" s="9"/>
      <c r="AC594" s="1"/>
      <c r="AF594" s="13"/>
      <c r="AG594" s="13"/>
    </row>
    <row r="595" spans="5:33" ht="14.25" customHeight="1" x14ac:dyDescent="0.3">
      <c r="E595" s="9"/>
      <c r="F595" s="12"/>
      <c r="G595" s="9"/>
      <c r="H595" s="12"/>
      <c r="I595" s="9"/>
      <c r="J595" s="12"/>
      <c r="K595" s="9"/>
      <c r="L595" s="12"/>
      <c r="M595" s="9"/>
      <c r="N595" s="12"/>
      <c r="O595" s="9"/>
      <c r="P595" s="12"/>
      <c r="Q595" s="9"/>
      <c r="R595" s="12"/>
      <c r="S595" s="9"/>
      <c r="T595" s="12"/>
      <c r="U595" s="9"/>
      <c r="V595" s="12"/>
      <c r="W595" s="9"/>
      <c r="X595" s="12"/>
      <c r="Y595" s="9"/>
      <c r="Z595" s="12"/>
      <c r="AA595" s="9"/>
      <c r="AB595" s="9"/>
      <c r="AC595" s="1"/>
      <c r="AF595" s="13"/>
      <c r="AG595" s="13"/>
    </row>
    <row r="596" spans="5:33" ht="14.25" customHeight="1" x14ac:dyDescent="0.3">
      <c r="E596" s="9"/>
      <c r="F596" s="12"/>
      <c r="G596" s="9"/>
      <c r="H596" s="12"/>
      <c r="I596" s="9"/>
      <c r="J596" s="12"/>
      <c r="K596" s="9"/>
      <c r="L596" s="12"/>
      <c r="M596" s="9"/>
      <c r="N596" s="12"/>
      <c r="O596" s="9"/>
      <c r="P596" s="12"/>
      <c r="Q596" s="9"/>
      <c r="R596" s="12"/>
      <c r="S596" s="9"/>
      <c r="T596" s="12"/>
      <c r="U596" s="9"/>
      <c r="V596" s="12"/>
      <c r="W596" s="9"/>
      <c r="X596" s="12"/>
      <c r="Y596" s="9"/>
      <c r="Z596" s="12"/>
      <c r="AA596" s="9"/>
      <c r="AB596" s="9"/>
      <c r="AC596" s="1"/>
      <c r="AF596" s="13"/>
      <c r="AG596" s="13"/>
    </row>
    <row r="597" spans="5:33" ht="14.25" customHeight="1" x14ac:dyDescent="0.3">
      <c r="E597" s="9"/>
      <c r="F597" s="12"/>
      <c r="G597" s="9"/>
      <c r="H597" s="12"/>
      <c r="I597" s="9"/>
      <c r="J597" s="12"/>
      <c r="K597" s="9"/>
      <c r="L597" s="12"/>
      <c r="M597" s="9"/>
      <c r="N597" s="12"/>
      <c r="O597" s="9"/>
      <c r="P597" s="12"/>
      <c r="Q597" s="9"/>
      <c r="R597" s="12"/>
      <c r="S597" s="9"/>
      <c r="T597" s="12"/>
      <c r="U597" s="9"/>
      <c r="V597" s="12"/>
      <c r="W597" s="9"/>
      <c r="X597" s="12"/>
      <c r="Y597" s="9"/>
      <c r="Z597" s="12"/>
      <c r="AA597" s="9"/>
      <c r="AB597" s="9"/>
      <c r="AC597" s="1"/>
      <c r="AF597" s="13"/>
      <c r="AG597" s="13"/>
    </row>
    <row r="598" spans="5:33" ht="14.25" customHeight="1" x14ac:dyDescent="0.3">
      <c r="E598" s="9"/>
      <c r="F598" s="12"/>
      <c r="G598" s="9"/>
      <c r="H598" s="12"/>
      <c r="I598" s="9"/>
      <c r="J598" s="12"/>
      <c r="K598" s="9"/>
      <c r="L598" s="12"/>
      <c r="M598" s="9"/>
      <c r="N598" s="12"/>
      <c r="O598" s="9"/>
      <c r="P598" s="12"/>
      <c r="Q598" s="9"/>
      <c r="R598" s="12"/>
      <c r="S598" s="9"/>
      <c r="T598" s="12"/>
      <c r="U598" s="9"/>
      <c r="V598" s="12"/>
      <c r="W598" s="9"/>
      <c r="X598" s="12"/>
      <c r="Y598" s="9"/>
      <c r="Z598" s="12"/>
      <c r="AA598" s="9"/>
      <c r="AB598" s="9"/>
      <c r="AC598" s="1"/>
      <c r="AF598" s="13"/>
      <c r="AG598" s="13"/>
    </row>
    <row r="599" spans="5:33" ht="14.25" customHeight="1" x14ac:dyDescent="0.3">
      <c r="E599" s="9"/>
      <c r="F599" s="12"/>
      <c r="G599" s="9"/>
      <c r="H599" s="12"/>
      <c r="I599" s="9"/>
      <c r="J599" s="12"/>
      <c r="K599" s="9"/>
      <c r="L599" s="12"/>
      <c r="M599" s="9"/>
      <c r="N599" s="12"/>
      <c r="O599" s="9"/>
      <c r="P599" s="12"/>
      <c r="Q599" s="9"/>
      <c r="R599" s="12"/>
      <c r="S599" s="9"/>
      <c r="T599" s="12"/>
      <c r="U599" s="9"/>
      <c r="V599" s="12"/>
      <c r="W599" s="9"/>
      <c r="X599" s="12"/>
      <c r="Y599" s="9"/>
      <c r="Z599" s="12"/>
      <c r="AA599" s="9"/>
      <c r="AB599" s="9"/>
      <c r="AC599" s="1"/>
      <c r="AF599" s="13"/>
      <c r="AG599" s="13"/>
    </row>
    <row r="600" spans="5:33" ht="14.25" customHeight="1" x14ac:dyDescent="0.3">
      <c r="E600" s="9"/>
      <c r="F600" s="12"/>
      <c r="G600" s="9"/>
      <c r="H600" s="12"/>
      <c r="I600" s="9"/>
      <c r="J600" s="12"/>
      <c r="K600" s="9"/>
      <c r="L600" s="12"/>
      <c r="M600" s="9"/>
      <c r="N600" s="12"/>
      <c r="O600" s="9"/>
      <c r="P600" s="12"/>
      <c r="Q600" s="9"/>
      <c r="R600" s="12"/>
      <c r="S600" s="9"/>
      <c r="T600" s="12"/>
      <c r="U600" s="9"/>
      <c r="V600" s="12"/>
      <c r="W600" s="9"/>
      <c r="X600" s="12"/>
      <c r="Y600" s="9"/>
      <c r="Z600" s="12"/>
      <c r="AA600" s="9"/>
      <c r="AB600" s="9"/>
      <c r="AC600" s="1"/>
      <c r="AF600" s="13"/>
      <c r="AG600" s="13"/>
    </row>
    <row r="601" spans="5:33" ht="14.25" customHeight="1" x14ac:dyDescent="0.3">
      <c r="E601" s="9"/>
      <c r="F601" s="12"/>
      <c r="G601" s="9"/>
      <c r="H601" s="12"/>
      <c r="I601" s="9"/>
      <c r="J601" s="12"/>
      <c r="K601" s="9"/>
      <c r="L601" s="12"/>
      <c r="M601" s="9"/>
      <c r="N601" s="12"/>
      <c r="O601" s="9"/>
      <c r="P601" s="12"/>
      <c r="Q601" s="9"/>
      <c r="R601" s="12"/>
      <c r="S601" s="9"/>
      <c r="T601" s="12"/>
      <c r="U601" s="9"/>
      <c r="V601" s="12"/>
      <c r="W601" s="9"/>
      <c r="X601" s="12"/>
      <c r="Y601" s="9"/>
      <c r="Z601" s="12"/>
      <c r="AA601" s="9"/>
      <c r="AB601" s="9"/>
      <c r="AC601" s="1"/>
      <c r="AF601" s="13"/>
      <c r="AG601" s="13"/>
    </row>
    <row r="602" spans="5:33" ht="14.25" customHeight="1" x14ac:dyDescent="0.3">
      <c r="E602" s="9"/>
      <c r="F602" s="12"/>
      <c r="G602" s="9"/>
      <c r="H602" s="12"/>
      <c r="I602" s="9"/>
      <c r="J602" s="12"/>
      <c r="K602" s="9"/>
      <c r="L602" s="12"/>
      <c r="M602" s="9"/>
      <c r="N602" s="12"/>
      <c r="O602" s="9"/>
      <c r="P602" s="12"/>
      <c r="Q602" s="9"/>
      <c r="R602" s="12"/>
      <c r="S602" s="9"/>
      <c r="T602" s="12"/>
      <c r="U602" s="9"/>
      <c r="V602" s="12"/>
      <c r="W602" s="9"/>
      <c r="X602" s="12"/>
      <c r="Y602" s="9"/>
      <c r="Z602" s="12"/>
      <c r="AA602" s="9"/>
      <c r="AB602" s="9"/>
      <c r="AC602" s="1"/>
      <c r="AF602" s="13"/>
      <c r="AG602" s="13"/>
    </row>
    <row r="603" spans="5:33" ht="14.25" customHeight="1" x14ac:dyDescent="0.3">
      <c r="E603" s="9"/>
      <c r="F603" s="12"/>
      <c r="G603" s="9"/>
      <c r="H603" s="12"/>
      <c r="I603" s="9"/>
      <c r="J603" s="12"/>
      <c r="K603" s="9"/>
      <c r="L603" s="12"/>
      <c r="M603" s="9"/>
      <c r="N603" s="12"/>
      <c r="O603" s="9"/>
      <c r="P603" s="12"/>
      <c r="Q603" s="9"/>
      <c r="R603" s="12"/>
      <c r="S603" s="9"/>
      <c r="T603" s="12"/>
      <c r="U603" s="9"/>
      <c r="V603" s="12"/>
      <c r="W603" s="9"/>
      <c r="X603" s="12"/>
      <c r="Y603" s="9"/>
      <c r="Z603" s="12"/>
      <c r="AA603" s="9"/>
      <c r="AB603" s="9"/>
      <c r="AC603" s="1"/>
      <c r="AF603" s="13"/>
      <c r="AG603" s="13"/>
    </row>
    <row r="604" spans="5:33" ht="14.25" customHeight="1" x14ac:dyDescent="0.3">
      <c r="E604" s="9"/>
      <c r="F604" s="12"/>
      <c r="G604" s="9"/>
      <c r="H604" s="12"/>
      <c r="I604" s="9"/>
      <c r="J604" s="12"/>
      <c r="K604" s="9"/>
      <c r="L604" s="12"/>
      <c r="M604" s="9"/>
      <c r="N604" s="12"/>
      <c r="O604" s="9"/>
      <c r="P604" s="12"/>
      <c r="Q604" s="9"/>
      <c r="R604" s="12"/>
      <c r="S604" s="9"/>
      <c r="T604" s="12"/>
      <c r="U604" s="9"/>
      <c r="V604" s="12"/>
      <c r="W604" s="9"/>
      <c r="X604" s="12"/>
      <c r="Y604" s="9"/>
      <c r="Z604" s="12"/>
      <c r="AA604" s="9"/>
      <c r="AB604" s="9"/>
      <c r="AC604" s="1"/>
      <c r="AF604" s="13"/>
      <c r="AG604" s="13"/>
    </row>
    <row r="605" spans="5:33" ht="14.25" customHeight="1" x14ac:dyDescent="0.3">
      <c r="E605" s="9"/>
      <c r="F605" s="12"/>
      <c r="G605" s="9"/>
      <c r="H605" s="12"/>
      <c r="I605" s="9"/>
      <c r="J605" s="12"/>
      <c r="K605" s="9"/>
      <c r="L605" s="12"/>
      <c r="M605" s="9"/>
      <c r="N605" s="12"/>
      <c r="O605" s="9"/>
      <c r="P605" s="12"/>
      <c r="Q605" s="9"/>
      <c r="R605" s="12"/>
      <c r="S605" s="9"/>
      <c r="T605" s="12"/>
      <c r="U605" s="9"/>
      <c r="V605" s="12"/>
      <c r="W605" s="9"/>
      <c r="X605" s="12"/>
      <c r="Y605" s="9"/>
      <c r="Z605" s="12"/>
      <c r="AA605" s="9"/>
      <c r="AB605" s="9"/>
      <c r="AC605" s="1"/>
      <c r="AF605" s="13"/>
      <c r="AG605" s="13"/>
    </row>
    <row r="606" spans="5:33" ht="14.25" customHeight="1" x14ac:dyDescent="0.3">
      <c r="E606" s="9"/>
      <c r="F606" s="12"/>
      <c r="G606" s="9"/>
      <c r="H606" s="12"/>
      <c r="I606" s="9"/>
      <c r="J606" s="12"/>
      <c r="K606" s="9"/>
      <c r="L606" s="12"/>
      <c r="M606" s="9"/>
      <c r="N606" s="12"/>
      <c r="O606" s="9"/>
      <c r="P606" s="12"/>
      <c r="Q606" s="9"/>
      <c r="R606" s="12"/>
      <c r="S606" s="9"/>
      <c r="T606" s="12"/>
      <c r="U606" s="9"/>
      <c r="V606" s="12"/>
      <c r="W606" s="9"/>
      <c r="X606" s="12"/>
      <c r="Y606" s="9"/>
      <c r="Z606" s="12"/>
      <c r="AA606" s="9"/>
      <c r="AB606" s="9"/>
      <c r="AC606" s="1"/>
      <c r="AF606" s="13"/>
      <c r="AG606" s="13"/>
    </row>
    <row r="607" spans="5:33" ht="14.25" customHeight="1" x14ac:dyDescent="0.3">
      <c r="E607" s="9"/>
      <c r="F607" s="12"/>
      <c r="G607" s="9"/>
      <c r="H607" s="12"/>
      <c r="I607" s="9"/>
      <c r="J607" s="12"/>
      <c r="K607" s="9"/>
      <c r="L607" s="12"/>
      <c r="M607" s="9"/>
      <c r="N607" s="12"/>
      <c r="O607" s="9"/>
      <c r="P607" s="12"/>
      <c r="Q607" s="9"/>
      <c r="R607" s="12"/>
      <c r="S607" s="9"/>
      <c r="T607" s="12"/>
      <c r="U607" s="9"/>
      <c r="V607" s="12"/>
      <c r="W607" s="9"/>
      <c r="X607" s="12"/>
      <c r="Y607" s="9"/>
      <c r="Z607" s="12"/>
      <c r="AA607" s="9"/>
      <c r="AB607" s="9"/>
      <c r="AC607" s="1"/>
      <c r="AF607" s="13"/>
      <c r="AG607" s="13"/>
    </row>
    <row r="608" spans="5:33" ht="14.25" customHeight="1" x14ac:dyDescent="0.3">
      <c r="E608" s="9"/>
      <c r="F608" s="12"/>
      <c r="G608" s="9"/>
      <c r="H608" s="12"/>
      <c r="I608" s="9"/>
      <c r="J608" s="12"/>
      <c r="K608" s="9"/>
      <c r="L608" s="12"/>
      <c r="M608" s="9"/>
      <c r="N608" s="12"/>
      <c r="O608" s="9"/>
      <c r="P608" s="12"/>
      <c r="Q608" s="9"/>
      <c r="R608" s="12"/>
      <c r="S608" s="9"/>
      <c r="T608" s="12"/>
      <c r="U608" s="9"/>
      <c r="V608" s="12"/>
      <c r="W608" s="9"/>
      <c r="X608" s="12"/>
      <c r="Y608" s="9"/>
      <c r="Z608" s="12"/>
      <c r="AA608" s="9"/>
      <c r="AB608" s="9"/>
      <c r="AC608" s="1"/>
      <c r="AF608" s="13"/>
      <c r="AG608" s="13"/>
    </row>
    <row r="609" spans="5:33" ht="14.25" customHeight="1" x14ac:dyDescent="0.3">
      <c r="E609" s="9"/>
      <c r="F609" s="12"/>
      <c r="G609" s="9"/>
      <c r="H609" s="12"/>
      <c r="I609" s="9"/>
      <c r="J609" s="12"/>
      <c r="K609" s="9"/>
      <c r="L609" s="12"/>
      <c r="M609" s="9"/>
      <c r="N609" s="12"/>
      <c r="O609" s="9"/>
      <c r="P609" s="12"/>
      <c r="Q609" s="9"/>
      <c r="R609" s="12"/>
      <c r="S609" s="9"/>
      <c r="T609" s="12"/>
      <c r="U609" s="9"/>
      <c r="V609" s="12"/>
      <c r="W609" s="9"/>
      <c r="X609" s="12"/>
      <c r="Y609" s="9"/>
      <c r="Z609" s="12"/>
      <c r="AA609" s="9"/>
      <c r="AB609" s="9"/>
      <c r="AC609" s="1"/>
      <c r="AF609" s="13"/>
      <c r="AG609" s="13"/>
    </row>
    <row r="610" spans="5:33" ht="14.25" customHeight="1" x14ac:dyDescent="0.3">
      <c r="E610" s="9"/>
      <c r="F610" s="12"/>
      <c r="G610" s="9"/>
      <c r="H610" s="12"/>
      <c r="I610" s="9"/>
      <c r="J610" s="12"/>
      <c r="K610" s="9"/>
      <c r="L610" s="12"/>
      <c r="M610" s="9"/>
      <c r="N610" s="12"/>
      <c r="O610" s="9"/>
      <c r="P610" s="12"/>
      <c r="Q610" s="9"/>
      <c r="R610" s="12"/>
      <c r="S610" s="9"/>
      <c r="T610" s="12"/>
      <c r="U610" s="9"/>
      <c r="V610" s="12"/>
      <c r="W610" s="9"/>
      <c r="X610" s="12"/>
      <c r="Y610" s="9"/>
      <c r="Z610" s="12"/>
      <c r="AA610" s="9"/>
      <c r="AB610" s="9"/>
      <c r="AC610" s="1"/>
      <c r="AF610" s="13"/>
      <c r="AG610" s="13"/>
    </row>
    <row r="611" spans="5:33" ht="14.25" customHeight="1" x14ac:dyDescent="0.3">
      <c r="E611" s="9"/>
      <c r="F611" s="12"/>
      <c r="G611" s="9"/>
      <c r="H611" s="12"/>
      <c r="I611" s="9"/>
      <c r="J611" s="12"/>
      <c r="K611" s="9"/>
      <c r="L611" s="12"/>
      <c r="M611" s="9"/>
      <c r="N611" s="12"/>
      <c r="O611" s="9"/>
      <c r="P611" s="12"/>
      <c r="Q611" s="9"/>
      <c r="R611" s="12"/>
      <c r="S611" s="9"/>
      <c r="T611" s="12"/>
      <c r="U611" s="9"/>
      <c r="V611" s="12"/>
      <c r="W611" s="9"/>
      <c r="X611" s="12"/>
      <c r="Y611" s="9"/>
      <c r="Z611" s="12"/>
      <c r="AA611" s="9"/>
      <c r="AB611" s="9"/>
      <c r="AC611" s="1"/>
      <c r="AF611" s="13"/>
      <c r="AG611" s="13"/>
    </row>
    <row r="612" spans="5:33" ht="14.25" customHeight="1" x14ac:dyDescent="0.3">
      <c r="E612" s="9"/>
      <c r="F612" s="12"/>
      <c r="G612" s="9"/>
      <c r="H612" s="12"/>
      <c r="I612" s="9"/>
      <c r="J612" s="12"/>
      <c r="K612" s="9"/>
      <c r="L612" s="12"/>
      <c r="M612" s="9"/>
      <c r="N612" s="12"/>
      <c r="O612" s="9"/>
      <c r="P612" s="12"/>
      <c r="Q612" s="9"/>
      <c r="R612" s="12"/>
      <c r="S612" s="9"/>
      <c r="T612" s="12"/>
      <c r="U612" s="9"/>
      <c r="V612" s="12"/>
      <c r="W612" s="9"/>
      <c r="X612" s="12"/>
      <c r="Y612" s="9"/>
      <c r="Z612" s="12"/>
      <c r="AA612" s="9"/>
      <c r="AB612" s="9"/>
      <c r="AC612" s="1"/>
      <c r="AF612" s="13"/>
      <c r="AG612" s="13"/>
    </row>
    <row r="613" spans="5:33" ht="14.25" customHeight="1" x14ac:dyDescent="0.3">
      <c r="E613" s="9"/>
      <c r="F613" s="12"/>
      <c r="G613" s="9"/>
      <c r="H613" s="12"/>
      <c r="I613" s="9"/>
      <c r="J613" s="12"/>
      <c r="K613" s="9"/>
      <c r="L613" s="12"/>
      <c r="M613" s="9"/>
      <c r="N613" s="12"/>
      <c r="O613" s="9"/>
      <c r="P613" s="12"/>
      <c r="Q613" s="9"/>
      <c r="R613" s="12"/>
      <c r="S613" s="9"/>
      <c r="T613" s="12"/>
      <c r="U613" s="9"/>
      <c r="V613" s="12"/>
      <c r="W613" s="9"/>
      <c r="X613" s="12"/>
      <c r="Y613" s="9"/>
      <c r="Z613" s="12"/>
      <c r="AA613" s="9"/>
      <c r="AB613" s="9"/>
      <c r="AC613" s="1"/>
      <c r="AF613" s="13"/>
      <c r="AG613" s="13"/>
    </row>
    <row r="614" spans="5:33" ht="14.25" customHeight="1" x14ac:dyDescent="0.3">
      <c r="E614" s="9"/>
      <c r="F614" s="12"/>
      <c r="G614" s="9"/>
      <c r="H614" s="12"/>
      <c r="I614" s="9"/>
      <c r="J614" s="12"/>
      <c r="K614" s="9"/>
      <c r="L614" s="12"/>
      <c r="M614" s="9"/>
      <c r="N614" s="12"/>
      <c r="O614" s="9"/>
      <c r="P614" s="12"/>
      <c r="Q614" s="9"/>
      <c r="R614" s="12"/>
      <c r="S614" s="9"/>
      <c r="T614" s="12"/>
      <c r="U614" s="9"/>
      <c r="V614" s="12"/>
      <c r="W614" s="9"/>
      <c r="X614" s="12"/>
      <c r="Y614" s="9"/>
      <c r="Z614" s="12"/>
      <c r="AA614" s="9"/>
      <c r="AB614" s="9"/>
      <c r="AC614" s="1"/>
      <c r="AF614" s="13"/>
      <c r="AG614" s="13"/>
    </row>
    <row r="615" spans="5:33" ht="14.25" customHeight="1" x14ac:dyDescent="0.3">
      <c r="E615" s="9"/>
      <c r="F615" s="12"/>
      <c r="G615" s="9"/>
      <c r="H615" s="12"/>
      <c r="I615" s="9"/>
      <c r="J615" s="12"/>
      <c r="K615" s="9"/>
      <c r="L615" s="12"/>
      <c r="M615" s="9"/>
      <c r="N615" s="12"/>
      <c r="O615" s="9"/>
      <c r="P615" s="12"/>
      <c r="Q615" s="9"/>
      <c r="R615" s="12"/>
      <c r="S615" s="9"/>
      <c r="T615" s="12"/>
      <c r="U615" s="9"/>
      <c r="V615" s="12"/>
      <c r="W615" s="9"/>
      <c r="X615" s="12"/>
      <c r="Y615" s="9"/>
      <c r="Z615" s="12"/>
      <c r="AA615" s="9"/>
      <c r="AB615" s="9"/>
      <c r="AC615" s="1"/>
      <c r="AF615" s="13"/>
      <c r="AG615" s="13"/>
    </row>
    <row r="616" spans="5:33" ht="14.25" customHeight="1" x14ac:dyDescent="0.3">
      <c r="E616" s="9"/>
      <c r="F616" s="12"/>
      <c r="G616" s="9"/>
      <c r="H616" s="12"/>
      <c r="I616" s="9"/>
      <c r="J616" s="12"/>
      <c r="K616" s="9"/>
      <c r="L616" s="12"/>
      <c r="M616" s="9"/>
      <c r="N616" s="12"/>
      <c r="O616" s="9"/>
      <c r="P616" s="12"/>
      <c r="Q616" s="9"/>
      <c r="R616" s="12"/>
      <c r="S616" s="9"/>
      <c r="T616" s="12"/>
      <c r="U616" s="9"/>
      <c r="V616" s="12"/>
      <c r="W616" s="9"/>
      <c r="X616" s="12"/>
      <c r="Y616" s="9"/>
      <c r="Z616" s="12"/>
      <c r="AA616" s="9"/>
      <c r="AB616" s="9"/>
      <c r="AC616" s="1"/>
      <c r="AF616" s="13"/>
      <c r="AG616" s="13"/>
    </row>
    <row r="617" spans="5:33" ht="14.25" customHeight="1" x14ac:dyDescent="0.3">
      <c r="E617" s="9"/>
      <c r="F617" s="12"/>
      <c r="G617" s="9"/>
      <c r="H617" s="12"/>
      <c r="I617" s="9"/>
      <c r="J617" s="12"/>
      <c r="K617" s="9"/>
      <c r="L617" s="12"/>
      <c r="M617" s="9"/>
      <c r="N617" s="12"/>
      <c r="O617" s="9"/>
      <c r="P617" s="12"/>
      <c r="Q617" s="9"/>
      <c r="R617" s="12"/>
      <c r="S617" s="9"/>
      <c r="T617" s="12"/>
      <c r="U617" s="9"/>
      <c r="V617" s="12"/>
      <c r="W617" s="9"/>
      <c r="X617" s="12"/>
      <c r="Y617" s="9"/>
      <c r="Z617" s="12"/>
      <c r="AA617" s="9"/>
      <c r="AB617" s="9"/>
      <c r="AC617" s="1"/>
      <c r="AF617" s="13"/>
      <c r="AG617" s="13"/>
    </row>
    <row r="618" spans="5:33" ht="14.25" customHeight="1" x14ac:dyDescent="0.3">
      <c r="E618" s="9"/>
      <c r="F618" s="12"/>
      <c r="G618" s="9"/>
      <c r="H618" s="12"/>
      <c r="I618" s="9"/>
      <c r="J618" s="12"/>
      <c r="K618" s="9"/>
      <c r="L618" s="12"/>
      <c r="M618" s="9"/>
      <c r="N618" s="12"/>
      <c r="O618" s="9"/>
      <c r="P618" s="12"/>
      <c r="Q618" s="9"/>
      <c r="R618" s="12"/>
      <c r="S618" s="9"/>
      <c r="T618" s="12"/>
      <c r="U618" s="9"/>
      <c r="V618" s="12"/>
      <c r="W618" s="9"/>
      <c r="X618" s="12"/>
      <c r="Y618" s="9"/>
      <c r="Z618" s="12"/>
      <c r="AA618" s="9"/>
      <c r="AB618" s="9"/>
      <c r="AC618" s="1"/>
      <c r="AF618" s="13"/>
      <c r="AG618" s="13"/>
    </row>
    <row r="619" spans="5:33" ht="14.25" customHeight="1" x14ac:dyDescent="0.3">
      <c r="E619" s="9"/>
      <c r="F619" s="12"/>
      <c r="G619" s="9"/>
      <c r="H619" s="12"/>
      <c r="I619" s="9"/>
      <c r="J619" s="12"/>
      <c r="K619" s="9"/>
      <c r="L619" s="12"/>
      <c r="M619" s="9"/>
      <c r="N619" s="12"/>
      <c r="O619" s="9"/>
      <c r="P619" s="12"/>
      <c r="Q619" s="9"/>
      <c r="R619" s="12"/>
      <c r="S619" s="9"/>
      <c r="T619" s="12"/>
      <c r="U619" s="9"/>
      <c r="V619" s="12"/>
      <c r="W619" s="9"/>
      <c r="X619" s="12"/>
      <c r="Y619" s="9"/>
      <c r="Z619" s="12"/>
      <c r="AA619" s="9"/>
      <c r="AB619" s="9"/>
      <c r="AC619" s="1"/>
      <c r="AF619" s="13"/>
      <c r="AG619" s="13"/>
    </row>
    <row r="620" spans="5:33" ht="14.25" customHeight="1" x14ac:dyDescent="0.3">
      <c r="E620" s="9"/>
      <c r="F620" s="12"/>
      <c r="G620" s="9"/>
      <c r="H620" s="12"/>
      <c r="I620" s="9"/>
      <c r="J620" s="12"/>
      <c r="K620" s="9"/>
      <c r="L620" s="12"/>
      <c r="M620" s="9"/>
      <c r="N620" s="12"/>
      <c r="O620" s="9"/>
      <c r="P620" s="12"/>
      <c r="Q620" s="9"/>
      <c r="R620" s="12"/>
      <c r="S620" s="9"/>
      <c r="T620" s="12"/>
      <c r="U620" s="9"/>
      <c r="V620" s="12"/>
      <c r="W620" s="9"/>
      <c r="X620" s="12"/>
      <c r="Y620" s="9"/>
      <c r="Z620" s="12"/>
      <c r="AA620" s="9"/>
      <c r="AB620" s="9"/>
      <c r="AC620" s="1"/>
      <c r="AF620" s="13"/>
      <c r="AG620" s="13"/>
    </row>
    <row r="621" spans="5:33" ht="14.25" customHeight="1" x14ac:dyDescent="0.3">
      <c r="E621" s="9"/>
      <c r="F621" s="12"/>
      <c r="G621" s="9"/>
      <c r="H621" s="12"/>
      <c r="I621" s="9"/>
      <c r="J621" s="12"/>
      <c r="K621" s="9"/>
      <c r="L621" s="12"/>
      <c r="M621" s="9"/>
      <c r="N621" s="12"/>
      <c r="O621" s="9"/>
      <c r="P621" s="12"/>
      <c r="Q621" s="9"/>
      <c r="R621" s="12"/>
      <c r="S621" s="9"/>
      <c r="T621" s="12"/>
      <c r="U621" s="9"/>
      <c r="V621" s="12"/>
      <c r="W621" s="9"/>
      <c r="X621" s="12"/>
      <c r="Y621" s="9"/>
      <c r="Z621" s="12"/>
      <c r="AA621" s="9"/>
      <c r="AB621" s="9"/>
      <c r="AC621" s="1"/>
      <c r="AF621" s="13"/>
      <c r="AG621" s="13"/>
    </row>
    <row r="622" spans="5:33" ht="14.25" customHeight="1" x14ac:dyDescent="0.3">
      <c r="E622" s="9"/>
      <c r="F622" s="12"/>
      <c r="G622" s="9"/>
      <c r="H622" s="12"/>
      <c r="I622" s="9"/>
      <c r="J622" s="12"/>
      <c r="K622" s="9"/>
      <c r="L622" s="12"/>
      <c r="M622" s="9"/>
      <c r="N622" s="12"/>
      <c r="O622" s="9"/>
      <c r="P622" s="12"/>
      <c r="Q622" s="9"/>
      <c r="R622" s="12"/>
      <c r="S622" s="9"/>
      <c r="T622" s="12"/>
      <c r="U622" s="9"/>
      <c r="V622" s="12"/>
      <c r="W622" s="9"/>
      <c r="X622" s="12"/>
      <c r="Y622" s="9"/>
      <c r="Z622" s="12"/>
      <c r="AA622" s="9"/>
      <c r="AB622" s="9"/>
      <c r="AC622" s="1"/>
      <c r="AF622" s="13"/>
      <c r="AG622" s="13"/>
    </row>
    <row r="623" spans="5:33" ht="14.25" customHeight="1" x14ac:dyDescent="0.3">
      <c r="E623" s="9"/>
      <c r="F623" s="12"/>
      <c r="G623" s="9"/>
      <c r="H623" s="12"/>
      <c r="I623" s="9"/>
      <c r="J623" s="12"/>
      <c r="K623" s="9"/>
      <c r="L623" s="12"/>
      <c r="M623" s="9"/>
      <c r="N623" s="12"/>
      <c r="O623" s="9"/>
      <c r="P623" s="12"/>
      <c r="Q623" s="9"/>
      <c r="R623" s="12"/>
      <c r="S623" s="9"/>
      <c r="T623" s="12"/>
      <c r="U623" s="9"/>
      <c r="V623" s="12"/>
      <c r="W623" s="9"/>
      <c r="X623" s="12"/>
      <c r="Y623" s="9"/>
      <c r="Z623" s="12"/>
      <c r="AA623" s="9"/>
      <c r="AB623" s="9"/>
      <c r="AC623" s="1"/>
      <c r="AF623" s="13"/>
      <c r="AG623" s="13"/>
    </row>
    <row r="624" spans="5:33" ht="14.25" customHeight="1" x14ac:dyDescent="0.3">
      <c r="E624" s="9"/>
      <c r="F624" s="12"/>
      <c r="G624" s="9"/>
      <c r="H624" s="12"/>
      <c r="I624" s="9"/>
      <c r="J624" s="12"/>
      <c r="K624" s="9"/>
      <c r="L624" s="12"/>
      <c r="M624" s="9"/>
      <c r="N624" s="12"/>
      <c r="O624" s="9"/>
      <c r="P624" s="12"/>
      <c r="Q624" s="9"/>
      <c r="R624" s="12"/>
      <c r="S624" s="9"/>
      <c r="T624" s="12"/>
      <c r="U624" s="9"/>
      <c r="V624" s="12"/>
      <c r="W624" s="9"/>
      <c r="X624" s="12"/>
      <c r="Y624" s="9"/>
      <c r="Z624" s="12"/>
      <c r="AA624" s="9"/>
      <c r="AB624" s="9"/>
      <c r="AC624" s="1"/>
      <c r="AF624" s="13"/>
      <c r="AG624" s="13"/>
    </row>
    <row r="625" spans="5:33" ht="14.25" customHeight="1" x14ac:dyDescent="0.3">
      <c r="E625" s="9"/>
      <c r="F625" s="12"/>
      <c r="G625" s="9"/>
      <c r="H625" s="12"/>
      <c r="I625" s="9"/>
      <c r="J625" s="12"/>
      <c r="K625" s="9"/>
      <c r="L625" s="12"/>
      <c r="M625" s="9"/>
      <c r="N625" s="12"/>
      <c r="O625" s="9"/>
      <c r="P625" s="12"/>
      <c r="Q625" s="9"/>
      <c r="R625" s="12"/>
      <c r="S625" s="9"/>
      <c r="T625" s="12"/>
      <c r="U625" s="9"/>
      <c r="V625" s="12"/>
      <c r="W625" s="9"/>
      <c r="X625" s="12"/>
      <c r="Y625" s="9"/>
      <c r="Z625" s="12"/>
      <c r="AA625" s="9"/>
      <c r="AB625" s="9"/>
      <c r="AC625" s="1"/>
      <c r="AF625" s="13"/>
      <c r="AG625" s="13"/>
    </row>
    <row r="626" spans="5:33" ht="14.25" customHeight="1" x14ac:dyDescent="0.3">
      <c r="E626" s="9"/>
      <c r="F626" s="12"/>
      <c r="G626" s="9"/>
      <c r="H626" s="12"/>
      <c r="I626" s="9"/>
      <c r="J626" s="12"/>
      <c r="K626" s="9"/>
      <c r="L626" s="12"/>
      <c r="M626" s="9"/>
      <c r="N626" s="12"/>
      <c r="O626" s="9"/>
      <c r="P626" s="12"/>
      <c r="Q626" s="9"/>
      <c r="R626" s="12"/>
      <c r="S626" s="9"/>
      <c r="T626" s="12"/>
      <c r="U626" s="9"/>
      <c r="V626" s="12"/>
      <c r="W626" s="9"/>
      <c r="X626" s="12"/>
      <c r="Y626" s="9"/>
      <c r="Z626" s="12"/>
      <c r="AA626" s="9"/>
      <c r="AB626" s="9"/>
      <c r="AC626" s="1"/>
      <c r="AF626" s="13"/>
      <c r="AG626" s="13"/>
    </row>
    <row r="627" spans="5:33" ht="14.25" customHeight="1" x14ac:dyDescent="0.3">
      <c r="E627" s="9"/>
      <c r="F627" s="12"/>
      <c r="G627" s="9"/>
      <c r="H627" s="12"/>
      <c r="I627" s="9"/>
      <c r="J627" s="12"/>
      <c r="K627" s="9"/>
      <c r="L627" s="12"/>
      <c r="M627" s="9"/>
      <c r="N627" s="12"/>
      <c r="O627" s="9"/>
      <c r="P627" s="12"/>
      <c r="Q627" s="9"/>
      <c r="R627" s="12"/>
      <c r="S627" s="9"/>
      <c r="T627" s="12"/>
      <c r="U627" s="9"/>
      <c r="V627" s="12"/>
      <c r="W627" s="9"/>
      <c r="X627" s="12"/>
      <c r="Y627" s="9"/>
      <c r="Z627" s="12"/>
      <c r="AA627" s="9"/>
      <c r="AB627" s="9"/>
      <c r="AC627" s="1"/>
      <c r="AF627" s="13"/>
      <c r="AG627" s="13"/>
    </row>
    <row r="628" spans="5:33" ht="14.25" customHeight="1" x14ac:dyDescent="0.3">
      <c r="E628" s="9"/>
      <c r="F628" s="12"/>
      <c r="G628" s="9"/>
      <c r="H628" s="12"/>
      <c r="I628" s="9"/>
      <c r="J628" s="12"/>
      <c r="K628" s="9"/>
      <c r="L628" s="12"/>
      <c r="M628" s="9"/>
      <c r="N628" s="12"/>
      <c r="O628" s="9"/>
      <c r="P628" s="12"/>
      <c r="Q628" s="9"/>
      <c r="R628" s="12"/>
      <c r="S628" s="9"/>
      <c r="T628" s="12"/>
      <c r="U628" s="9"/>
      <c r="V628" s="12"/>
      <c r="W628" s="9"/>
      <c r="X628" s="12"/>
      <c r="Y628" s="9"/>
      <c r="Z628" s="12"/>
      <c r="AA628" s="9"/>
      <c r="AB628" s="9"/>
      <c r="AC628" s="1"/>
      <c r="AF628" s="13"/>
      <c r="AG628" s="13"/>
    </row>
    <row r="629" spans="5:33" ht="14.25" customHeight="1" x14ac:dyDescent="0.3">
      <c r="E629" s="9"/>
      <c r="F629" s="12"/>
      <c r="G629" s="9"/>
      <c r="H629" s="12"/>
      <c r="I629" s="9"/>
      <c r="J629" s="12"/>
      <c r="K629" s="9"/>
      <c r="L629" s="12"/>
      <c r="M629" s="9"/>
      <c r="N629" s="12"/>
      <c r="O629" s="9"/>
      <c r="P629" s="12"/>
      <c r="Q629" s="9"/>
      <c r="R629" s="12"/>
      <c r="S629" s="9"/>
      <c r="T629" s="12"/>
      <c r="U629" s="9"/>
      <c r="V629" s="12"/>
      <c r="W629" s="9"/>
      <c r="X629" s="12"/>
      <c r="Y629" s="9"/>
      <c r="Z629" s="12"/>
      <c r="AA629" s="9"/>
      <c r="AB629" s="9"/>
      <c r="AC629" s="1"/>
      <c r="AF629" s="13"/>
      <c r="AG629" s="13"/>
    </row>
    <row r="630" spans="5:33" ht="14.25" customHeight="1" x14ac:dyDescent="0.3">
      <c r="E630" s="9"/>
      <c r="F630" s="12"/>
      <c r="G630" s="9"/>
      <c r="H630" s="12"/>
      <c r="I630" s="9"/>
      <c r="J630" s="12"/>
      <c r="K630" s="9"/>
      <c r="L630" s="12"/>
      <c r="M630" s="9"/>
      <c r="N630" s="12"/>
      <c r="O630" s="9"/>
      <c r="P630" s="12"/>
      <c r="Q630" s="9"/>
      <c r="R630" s="12"/>
      <c r="S630" s="9"/>
      <c r="T630" s="12"/>
      <c r="U630" s="9"/>
      <c r="V630" s="12"/>
      <c r="W630" s="9"/>
      <c r="X630" s="12"/>
      <c r="Y630" s="9"/>
      <c r="Z630" s="12"/>
      <c r="AA630" s="9"/>
      <c r="AB630" s="9"/>
      <c r="AC630" s="1"/>
      <c r="AF630" s="13"/>
      <c r="AG630" s="13"/>
    </row>
    <row r="631" spans="5:33" ht="14.25" customHeight="1" x14ac:dyDescent="0.3">
      <c r="E631" s="9"/>
      <c r="F631" s="12"/>
      <c r="G631" s="9"/>
      <c r="H631" s="12"/>
      <c r="I631" s="9"/>
      <c r="J631" s="12"/>
      <c r="K631" s="9"/>
      <c r="L631" s="12"/>
      <c r="M631" s="9"/>
      <c r="N631" s="12"/>
      <c r="O631" s="9"/>
      <c r="P631" s="12"/>
      <c r="Q631" s="9"/>
      <c r="R631" s="12"/>
      <c r="S631" s="9"/>
      <c r="T631" s="12"/>
      <c r="U631" s="9"/>
      <c r="V631" s="12"/>
      <c r="W631" s="9"/>
      <c r="X631" s="12"/>
      <c r="Y631" s="9"/>
      <c r="Z631" s="12"/>
      <c r="AA631" s="9"/>
      <c r="AB631" s="9"/>
      <c r="AC631" s="1"/>
      <c r="AF631" s="13"/>
      <c r="AG631" s="13"/>
    </row>
    <row r="632" spans="5:33" ht="14.25" customHeight="1" x14ac:dyDescent="0.3">
      <c r="E632" s="9"/>
      <c r="F632" s="12"/>
      <c r="G632" s="9"/>
      <c r="H632" s="12"/>
      <c r="I632" s="9"/>
      <c r="J632" s="12"/>
      <c r="K632" s="9"/>
      <c r="L632" s="12"/>
      <c r="M632" s="9"/>
      <c r="N632" s="12"/>
      <c r="O632" s="9"/>
      <c r="P632" s="12"/>
      <c r="Q632" s="9"/>
      <c r="R632" s="12"/>
      <c r="S632" s="9"/>
      <c r="T632" s="12"/>
      <c r="U632" s="9"/>
      <c r="V632" s="12"/>
      <c r="W632" s="9"/>
      <c r="X632" s="12"/>
      <c r="Y632" s="9"/>
      <c r="Z632" s="12"/>
      <c r="AA632" s="9"/>
      <c r="AB632" s="9"/>
      <c r="AC632" s="1"/>
      <c r="AF632" s="13"/>
      <c r="AG632" s="13"/>
    </row>
    <row r="633" spans="5:33" ht="14.25" customHeight="1" x14ac:dyDescent="0.3">
      <c r="E633" s="9"/>
      <c r="F633" s="12"/>
      <c r="G633" s="9"/>
      <c r="H633" s="12"/>
      <c r="I633" s="9"/>
      <c r="J633" s="12"/>
      <c r="K633" s="9"/>
      <c r="L633" s="12"/>
      <c r="M633" s="9"/>
      <c r="N633" s="12"/>
      <c r="O633" s="9"/>
      <c r="P633" s="12"/>
      <c r="Q633" s="9"/>
      <c r="R633" s="12"/>
      <c r="S633" s="9"/>
      <c r="T633" s="12"/>
      <c r="U633" s="9"/>
      <c r="V633" s="12"/>
      <c r="W633" s="9"/>
      <c r="X633" s="12"/>
      <c r="Y633" s="9"/>
      <c r="Z633" s="12"/>
      <c r="AA633" s="9"/>
      <c r="AB633" s="9"/>
      <c r="AC633" s="1"/>
      <c r="AF633" s="13"/>
      <c r="AG633" s="13"/>
    </row>
    <row r="634" spans="5:33" ht="14.25" customHeight="1" x14ac:dyDescent="0.3">
      <c r="E634" s="9"/>
      <c r="F634" s="12"/>
      <c r="G634" s="9"/>
      <c r="H634" s="12"/>
      <c r="I634" s="9"/>
      <c r="J634" s="12"/>
      <c r="K634" s="9"/>
      <c r="L634" s="12"/>
      <c r="M634" s="9"/>
      <c r="N634" s="12"/>
      <c r="O634" s="9"/>
      <c r="P634" s="12"/>
      <c r="Q634" s="9"/>
      <c r="R634" s="12"/>
      <c r="S634" s="9"/>
      <c r="T634" s="12"/>
      <c r="U634" s="9"/>
      <c r="V634" s="12"/>
      <c r="W634" s="9"/>
      <c r="X634" s="12"/>
      <c r="Y634" s="9"/>
      <c r="Z634" s="12"/>
      <c r="AA634" s="9"/>
      <c r="AB634" s="9"/>
      <c r="AC634" s="1"/>
      <c r="AF634" s="13"/>
      <c r="AG634" s="13"/>
    </row>
    <row r="635" spans="5:33" ht="14.25" customHeight="1" x14ac:dyDescent="0.3">
      <c r="E635" s="9"/>
      <c r="F635" s="12"/>
      <c r="G635" s="9"/>
      <c r="H635" s="12"/>
      <c r="I635" s="9"/>
      <c r="J635" s="12"/>
      <c r="K635" s="9"/>
      <c r="L635" s="12"/>
      <c r="M635" s="9"/>
      <c r="N635" s="12"/>
      <c r="O635" s="9"/>
      <c r="P635" s="12"/>
      <c r="Q635" s="9"/>
      <c r="R635" s="12"/>
      <c r="S635" s="9"/>
      <c r="T635" s="12"/>
      <c r="U635" s="9"/>
      <c r="V635" s="12"/>
      <c r="W635" s="9"/>
      <c r="X635" s="12"/>
      <c r="Y635" s="9"/>
      <c r="Z635" s="12"/>
      <c r="AA635" s="9"/>
      <c r="AB635" s="9"/>
      <c r="AC635" s="1"/>
      <c r="AF635" s="13"/>
      <c r="AG635" s="13"/>
    </row>
    <row r="636" spans="5:33" ht="14.25" customHeight="1" x14ac:dyDescent="0.3">
      <c r="E636" s="9"/>
      <c r="F636" s="12"/>
      <c r="G636" s="9"/>
      <c r="H636" s="12"/>
      <c r="I636" s="9"/>
      <c r="J636" s="12"/>
      <c r="K636" s="9"/>
      <c r="L636" s="12"/>
      <c r="M636" s="9"/>
      <c r="N636" s="12"/>
      <c r="O636" s="9"/>
      <c r="P636" s="12"/>
      <c r="Q636" s="9"/>
      <c r="R636" s="12"/>
      <c r="S636" s="9"/>
      <c r="T636" s="12"/>
      <c r="U636" s="9"/>
      <c r="V636" s="12"/>
      <c r="W636" s="9"/>
      <c r="X636" s="12"/>
      <c r="Y636" s="9"/>
      <c r="Z636" s="12"/>
      <c r="AA636" s="9"/>
      <c r="AB636" s="9"/>
      <c r="AC636" s="1"/>
      <c r="AF636" s="13"/>
      <c r="AG636" s="13"/>
    </row>
    <row r="637" spans="5:33" ht="14.25" customHeight="1" x14ac:dyDescent="0.3">
      <c r="E637" s="9"/>
      <c r="F637" s="12"/>
      <c r="G637" s="9"/>
      <c r="H637" s="12"/>
      <c r="I637" s="9"/>
      <c r="J637" s="12"/>
      <c r="K637" s="9"/>
      <c r="L637" s="12"/>
      <c r="M637" s="9"/>
      <c r="N637" s="12"/>
      <c r="O637" s="9"/>
      <c r="P637" s="12"/>
      <c r="Q637" s="9"/>
      <c r="R637" s="12"/>
      <c r="S637" s="9"/>
      <c r="T637" s="12"/>
      <c r="U637" s="9"/>
      <c r="V637" s="12"/>
      <c r="W637" s="9"/>
      <c r="X637" s="12"/>
      <c r="Y637" s="9"/>
      <c r="Z637" s="12"/>
      <c r="AA637" s="9"/>
      <c r="AB637" s="9"/>
      <c r="AC637" s="1"/>
      <c r="AF637" s="13"/>
      <c r="AG637" s="13"/>
    </row>
    <row r="638" spans="5:33" ht="14.25" customHeight="1" x14ac:dyDescent="0.3">
      <c r="E638" s="9"/>
      <c r="F638" s="12"/>
      <c r="G638" s="9"/>
      <c r="H638" s="12"/>
      <c r="I638" s="9"/>
      <c r="J638" s="12"/>
      <c r="K638" s="9"/>
      <c r="L638" s="12"/>
      <c r="M638" s="9"/>
      <c r="N638" s="12"/>
      <c r="O638" s="9"/>
      <c r="P638" s="12"/>
      <c r="Q638" s="9"/>
      <c r="R638" s="12"/>
      <c r="S638" s="9"/>
      <c r="T638" s="12"/>
      <c r="U638" s="9"/>
      <c r="V638" s="12"/>
      <c r="W638" s="9"/>
      <c r="X638" s="12"/>
      <c r="Y638" s="9"/>
      <c r="Z638" s="12"/>
      <c r="AA638" s="9"/>
      <c r="AB638" s="9"/>
      <c r="AC638" s="1"/>
      <c r="AF638" s="13"/>
      <c r="AG638" s="13"/>
    </row>
    <row r="639" spans="5:33" ht="14.25" customHeight="1" x14ac:dyDescent="0.3">
      <c r="E639" s="9"/>
      <c r="F639" s="12"/>
      <c r="G639" s="9"/>
      <c r="H639" s="12"/>
      <c r="I639" s="9"/>
      <c r="J639" s="12"/>
      <c r="K639" s="9"/>
      <c r="L639" s="12"/>
      <c r="M639" s="9"/>
      <c r="N639" s="12"/>
      <c r="O639" s="9"/>
      <c r="P639" s="12"/>
      <c r="Q639" s="9"/>
      <c r="R639" s="12"/>
      <c r="S639" s="9"/>
      <c r="T639" s="12"/>
      <c r="U639" s="9"/>
      <c r="V639" s="12"/>
      <c r="W639" s="9"/>
      <c r="X639" s="12"/>
      <c r="Y639" s="9"/>
      <c r="Z639" s="12"/>
      <c r="AA639" s="9"/>
      <c r="AB639" s="9"/>
      <c r="AC639" s="1"/>
      <c r="AF639" s="13"/>
      <c r="AG639" s="13"/>
    </row>
    <row r="640" spans="5:33" ht="14.25" customHeight="1" x14ac:dyDescent="0.3">
      <c r="E640" s="9"/>
      <c r="F640" s="12"/>
      <c r="G640" s="9"/>
      <c r="H640" s="12"/>
      <c r="I640" s="9"/>
      <c r="J640" s="12"/>
      <c r="K640" s="9"/>
      <c r="L640" s="12"/>
      <c r="M640" s="9"/>
      <c r="N640" s="12"/>
      <c r="O640" s="9"/>
      <c r="P640" s="12"/>
      <c r="Q640" s="9"/>
      <c r="R640" s="12"/>
      <c r="S640" s="9"/>
      <c r="T640" s="12"/>
      <c r="U640" s="9"/>
      <c r="V640" s="12"/>
      <c r="W640" s="9"/>
      <c r="X640" s="12"/>
      <c r="Y640" s="9"/>
      <c r="Z640" s="12"/>
      <c r="AA640" s="9"/>
      <c r="AB640" s="9"/>
      <c r="AC640" s="1"/>
      <c r="AF640" s="13"/>
      <c r="AG640" s="13"/>
    </row>
    <row r="641" spans="5:33" ht="14.25" customHeight="1" x14ac:dyDescent="0.3">
      <c r="E641" s="9"/>
      <c r="F641" s="12"/>
      <c r="G641" s="9"/>
      <c r="H641" s="12"/>
      <c r="I641" s="9"/>
      <c r="J641" s="12"/>
      <c r="K641" s="9"/>
      <c r="L641" s="12"/>
      <c r="M641" s="9"/>
      <c r="N641" s="12"/>
      <c r="O641" s="9"/>
      <c r="P641" s="12"/>
      <c r="Q641" s="9"/>
      <c r="R641" s="12"/>
      <c r="S641" s="9"/>
      <c r="T641" s="12"/>
      <c r="U641" s="9"/>
      <c r="V641" s="12"/>
      <c r="W641" s="9"/>
      <c r="X641" s="12"/>
      <c r="Y641" s="9"/>
      <c r="Z641" s="12"/>
      <c r="AA641" s="9"/>
      <c r="AB641" s="9"/>
      <c r="AC641" s="1"/>
      <c r="AF641" s="13"/>
      <c r="AG641" s="13"/>
    </row>
    <row r="642" spans="5:33" ht="14.25" customHeight="1" x14ac:dyDescent="0.3">
      <c r="E642" s="9"/>
      <c r="F642" s="12"/>
      <c r="G642" s="9"/>
      <c r="H642" s="12"/>
      <c r="I642" s="9"/>
      <c r="J642" s="12"/>
      <c r="K642" s="9"/>
      <c r="L642" s="12"/>
      <c r="M642" s="9"/>
      <c r="N642" s="12"/>
      <c r="O642" s="9"/>
      <c r="P642" s="12"/>
      <c r="Q642" s="9"/>
      <c r="R642" s="12"/>
      <c r="S642" s="9"/>
      <c r="T642" s="12"/>
      <c r="U642" s="9"/>
      <c r="V642" s="12"/>
      <c r="W642" s="9"/>
      <c r="X642" s="12"/>
      <c r="Y642" s="9"/>
      <c r="Z642" s="12"/>
      <c r="AA642" s="9"/>
      <c r="AB642" s="9"/>
      <c r="AC642" s="1"/>
      <c r="AF642" s="13"/>
      <c r="AG642" s="13"/>
    </row>
    <row r="643" spans="5:33" ht="14.25" customHeight="1" x14ac:dyDescent="0.3">
      <c r="E643" s="9"/>
      <c r="F643" s="12"/>
      <c r="G643" s="9"/>
      <c r="H643" s="12"/>
      <c r="I643" s="9"/>
      <c r="J643" s="12"/>
      <c r="K643" s="9"/>
      <c r="L643" s="12"/>
      <c r="M643" s="9"/>
      <c r="N643" s="12"/>
      <c r="O643" s="9"/>
      <c r="P643" s="12"/>
      <c r="Q643" s="9"/>
      <c r="R643" s="12"/>
      <c r="S643" s="9"/>
      <c r="T643" s="12"/>
      <c r="U643" s="9"/>
      <c r="V643" s="12"/>
      <c r="W643" s="9"/>
      <c r="X643" s="12"/>
      <c r="Y643" s="9"/>
      <c r="Z643" s="12"/>
      <c r="AA643" s="9"/>
      <c r="AB643" s="9"/>
      <c r="AC643" s="1"/>
      <c r="AF643" s="13"/>
      <c r="AG643" s="13"/>
    </row>
    <row r="644" spans="5:33" ht="14.25" customHeight="1" x14ac:dyDescent="0.3">
      <c r="E644" s="9"/>
      <c r="F644" s="12"/>
      <c r="G644" s="9"/>
      <c r="H644" s="12"/>
      <c r="I644" s="9"/>
      <c r="J644" s="12"/>
      <c r="K644" s="9"/>
      <c r="L644" s="12"/>
      <c r="M644" s="9"/>
      <c r="N644" s="12"/>
      <c r="O644" s="9"/>
      <c r="P644" s="12"/>
      <c r="Q644" s="9"/>
      <c r="R644" s="12"/>
      <c r="S644" s="9"/>
      <c r="T644" s="12"/>
      <c r="U644" s="9"/>
      <c r="V644" s="12"/>
      <c r="W644" s="9"/>
      <c r="X644" s="12"/>
      <c r="Y644" s="9"/>
      <c r="Z644" s="12"/>
      <c r="AA644" s="9"/>
      <c r="AB644" s="9"/>
      <c r="AC644" s="1"/>
      <c r="AF644" s="13"/>
      <c r="AG644" s="13"/>
    </row>
    <row r="645" spans="5:33" ht="14.25" customHeight="1" x14ac:dyDescent="0.3">
      <c r="E645" s="9"/>
      <c r="F645" s="12"/>
      <c r="G645" s="9"/>
      <c r="H645" s="12"/>
      <c r="I645" s="9"/>
      <c r="J645" s="12"/>
      <c r="K645" s="9"/>
      <c r="L645" s="12"/>
      <c r="M645" s="9"/>
      <c r="N645" s="12"/>
      <c r="O645" s="9"/>
      <c r="P645" s="12"/>
      <c r="Q645" s="9"/>
      <c r="R645" s="12"/>
      <c r="S645" s="9"/>
      <c r="T645" s="12"/>
      <c r="U645" s="9"/>
      <c r="V645" s="12"/>
      <c r="W645" s="9"/>
      <c r="X645" s="12"/>
      <c r="Y645" s="9"/>
      <c r="Z645" s="12"/>
      <c r="AA645" s="9"/>
      <c r="AB645" s="9"/>
      <c r="AC645" s="1"/>
      <c r="AF645" s="13"/>
      <c r="AG645" s="13"/>
    </row>
    <row r="646" spans="5:33" ht="14.25" customHeight="1" x14ac:dyDescent="0.3">
      <c r="E646" s="9"/>
      <c r="F646" s="12"/>
      <c r="G646" s="9"/>
      <c r="H646" s="12"/>
      <c r="I646" s="9"/>
      <c r="J646" s="12"/>
      <c r="K646" s="9"/>
      <c r="L646" s="12"/>
      <c r="M646" s="9"/>
      <c r="N646" s="12"/>
      <c r="O646" s="9"/>
      <c r="P646" s="12"/>
      <c r="Q646" s="9"/>
      <c r="R646" s="12"/>
      <c r="S646" s="9"/>
      <c r="T646" s="12"/>
      <c r="U646" s="9"/>
      <c r="V646" s="12"/>
      <c r="W646" s="9"/>
      <c r="X646" s="12"/>
      <c r="Y646" s="9"/>
      <c r="Z646" s="12"/>
      <c r="AA646" s="9"/>
      <c r="AB646" s="9"/>
      <c r="AC646" s="1"/>
      <c r="AF646" s="13"/>
      <c r="AG646" s="13"/>
    </row>
    <row r="647" spans="5:33" ht="14.25" customHeight="1" x14ac:dyDescent="0.3">
      <c r="E647" s="9"/>
      <c r="F647" s="12"/>
      <c r="G647" s="9"/>
      <c r="H647" s="12"/>
      <c r="I647" s="9"/>
      <c r="J647" s="12"/>
      <c r="K647" s="9"/>
      <c r="L647" s="12"/>
      <c r="M647" s="9"/>
      <c r="N647" s="12"/>
      <c r="O647" s="9"/>
      <c r="P647" s="12"/>
      <c r="Q647" s="9"/>
      <c r="R647" s="12"/>
      <c r="S647" s="9"/>
      <c r="T647" s="12"/>
      <c r="U647" s="9"/>
      <c r="V647" s="12"/>
      <c r="W647" s="9"/>
      <c r="X647" s="12"/>
      <c r="Y647" s="9"/>
      <c r="Z647" s="12"/>
      <c r="AA647" s="9"/>
      <c r="AB647" s="9"/>
      <c r="AC647" s="1"/>
      <c r="AF647" s="13"/>
      <c r="AG647" s="13"/>
    </row>
    <row r="648" spans="5:33" ht="14.25" customHeight="1" x14ac:dyDescent="0.3">
      <c r="E648" s="9"/>
      <c r="F648" s="12"/>
      <c r="G648" s="9"/>
      <c r="H648" s="12"/>
      <c r="I648" s="9"/>
      <c r="J648" s="12"/>
      <c r="K648" s="9"/>
      <c r="L648" s="12"/>
      <c r="M648" s="9"/>
      <c r="N648" s="12"/>
      <c r="O648" s="9"/>
      <c r="P648" s="12"/>
      <c r="Q648" s="9"/>
      <c r="R648" s="12"/>
      <c r="S648" s="9"/>
      <c r="T648" s="12"/>
      <c r="U648" s="9"/>
      <c r="V648" s="12"/>
      <c r="W648" s="9"/>
      <c r="X648" s="12"/>
      <c r="Y648" s="9"/>
      <c r="Z648" s="12"/>
      <c r="AA648" s="9"/>
      <c r="AB648" s="9"/>
      <c r="AC648" s="1"/>
      <c r="AF648" s="13"/>
      <c r="AG648" s="13"/>
    </row>
    <row r="649" spans="5:33" ht="14.25" customHeight="1" x14ac:dyDescent="0.3">
      <c r="E649" s="9"/>
      <c r="F649" s="12"/>
      <c r="G649" s="9"/>
      <c r="H649" s="12"/>
      <c r="I649" s="9"/>
      <c r="J649" s="12"/>
      <c r="K649" s="9"/>
      <c r="L649" s="12"/>
      <c r="M649" s="9"/>
      <c r="N649" s="12"/>
      <c r="O649" s="9"/>
      <c r="P649" s="12"/>
      <c r="Q649" s="9"/>
      <c r="R649" s="12"/>
      <c r="S649" s="9"/>
      <c r="T649" s="12"/>
      <c r="U649" s="9"/>
      <c r="V649" s="12"/>
      <c r="W649" s="9"/>
      <c r="X649" s="12"/>
      <c r="Y649" s="9"/>
      <c r="Z649" s="12"/>
      <c r="AA649" s="9"/>
      <c r="AB649" s="9"/>
      <c r="AC649" s="1"/>
      <c r="AF649" s="13"/>
      <c r="AG649" s="13"/>
    </row>
    <row r="650" spans="5:33" ht="14.25" customHeight="1" x14ac:dyDescent="0.3">
      <c r="E650" s="9"/>
      <c r="F650" s="12"/>
      <c r="G650" s="9"/>
      <c r="H650" s="12"/>
      <c r="I650" s="9"/>
      <c r="J650" s="12"/>
      <c r="K650" s="9"/>
      <c r="L650" s="12"/>
      <c r="M650" s="9"/>
      <c r="N650" s="12"/>
      <c r="O650" s="9"/>
      <c r="P650" s="12"/>
      <c r="Q650" s="9"/>
      <c r="R650" s="12"/>
      <c r="S650" s="9"/>
      <c r="T650" s="12"/>
      <c r="U650" s="9"/>
      <c r="V650" s="12"/>
      <c r="W650" s="9"/>
      <c r="X650" s="12"/>
      <c r="Y650" s="9"/>
      <c r="Z650" s="12"/>
      <c r="AA650" s="9"/>
      <c r="AB650" s="9"/>
      <c r="AC650" s="1"/>
      <c r="AF650" s="13"/>
      <c r="AG650" s="13"/>
    </row>
    <row r="651" spans="5:33" ht="14.25" customHeight="1" x14ac:dyDescent="0.3">
      <c r="E651" s="9"/>
      <c r="F651" s="12"/>
      <c r="G651" s="9"/>
      <c r="H651" s="12"/>
      <c r="I651" s="9"/>
      <c r="J651" s="12"/>
      <c r="K651" s="9"/>
      <c r="L651" s="12"/>
      <c r="M651" s="9"/>
      <c r="N651" s="12"/>
      <c r="O651" s="9"/>
      <c r="P651" s="12"/>
      <c r="Q651" s="9"/>
      <c r="R651" s="12"/>
      <c r="S651" s="9"/>
      <c r="T651" s="12"/>
      <c r="U651" s="9"/>
      <c r="V651" s="12"/>
      <c r="W651" s="9"/>
      <c r="X651" s="12"/>
      <c r="Y651" s="9"/>
      <c r="Z651" s="12"/>
      <c r="AA651" s="9"/>
      <c r="AB651" s="9"/>
      <c r="AC651" s="1"/>
      <c r="AF651" s="13"/>
      <c r="AG651" s="13"/>
    </row>
    <row r="652" spans="5:33" ht="14.25" customHeight="1" x14ac:dyDescent="0.3">
      <c r="E652" s="9"/>
      <c r="F652" s="12"/>
      <c r="G652" s="9"/>
      <c r="H652" s="12"/>
      <c r="I652" s="9"/>
      <c r="J652" s="12"/>
      <c r="K652" s="9"/>
      <c r="L652" s="12"/>
      <c r="M652" s="9"/>
      <c r="N652" s="12"/>
      <c r="O652" s="9"/>
      <c r="P652" s="12"/>
      <c r="Q652" s="9"/>
      <c r="R652" s="12"/>
      <c r="S652" s="9"/>
      <c r="T652" s="12"/>
      <c r="U652" s="9"/>
      <c r="V652" s="12"/>
      <c r="W652" s="9"/>
      <c r="X652" s="12"/>
      <c r="Y652" s="9"/>
      <c r="Z652" s="12"/>
      <c r="AA652" s="9"/>
      <c r="AB652" s="9"/>
      <c r="AC652" s="1"/>
      <c r="AF652" s="13"/>
      <c r="AG652" s="13"/>
    </row>
    <row r="653" spans="5:33" ht="14.25" customHeight="1" x14ac:dyDescent="0.3">
      <c r="E653" s="9"/>
      <c r="F653" s="12"/>
      <c r="G653" s="9"/>
      <c r="H653" s="12"/>
      <c r="I653" s="9"/>
      <c r="J653" s="12"/>
      <c r="K653" s="9"/>
      <c r="L653" s="12"/>
      <c r="M653" s="9"/>
      <c r="N653" s="12"/>
      <c r="O653" s="9"/>
      <c r="P653" s="12"/>
      <c r="Q653" s="9"/>
      <c r="R653" s="12"/>
      <c r="S653" s="9"/>
      <c r="T653" s="12"/>
      <c r="U653" s="9"/>
      <c r="V653" s="12"/>
      <c r="W653" s="9"/>
      <c r="X653" s="12"/>
      <c r="Y653" s="9"/>
      <c r="Z653" s="12"/>
      <c r="AA653" s="9"/>
      <c r="AB653" s="9"/>
      <c r="AC653" s="1"/>
      <c r="AF653" s="13"/>
      <c r="AG653" s="13"/>
    </row>
    <row r="654" spans="5:33" ht="14.25" customHeight="1" x14ac:dyDescent="0.3">
      <c r="E654" s="9"/>
      <c r="F654" s="12"/>
      <c r="G654" s="9"/>
      <c r="H654" s="12"/>
      <c r="I654" s="9"/>
      <c r="J654" s="12"/>
      <c r="K654" s="9"/>
      <c r="L654" s="12"/>
      <c r="M654" s="9"/>
      <c r="N654" s="12"/>
      <c r="O654" s="9"/>
      <c r="P654" s="12"/>
      <c r="Q654" s="9"/>
      <c r="R654" s="12"/>
      <c r="S654" s="9"/>
      <c r="T654" s="12"/>
      <c r="U654" s="9"/>
      <c r="V654" s="12"/>
      <c r="W654" s="9"/>
      <c r="X654" s="12"/>
      <c r="Y654" s="9"/>
      <c r="Z654" s="12"/>
      <c r="AA654" s="9"/>
      <c r="AB654" s="9"/>
      <c r="AC654" s="1"/>
      <c r="AF654" s="13"/>
      <c r="AG654" s="13"/>
    </row>
    <row r="655" spans="5:33" ht="14.25" customHeight="1" x14ac:dyDescent="0.3">
      <c r="E655" s="9"/>
      <c r="F655" s="12"/>
      <c r="G655" s="9"/>
      <c r="H655" s="12"/>
      <c r="I655" s="9"/>
      <c r="J655" s="12"/>
      <c r="K655" s="9"/>
      <c r="L655" s="12"/>
      <c r="M655" s="9"/>
      <c r="N655" s="12"/>
      <c r="O655" s="9"/>
      <c r="P655" s="12"/>
      <c r="Q655" s="9"/>
      <c r="R655" s="12"/>
      <c r="S655" s="9"/>
      <c r="T655" s="12"/>
      <c r="U655" s="9"/>
      <c r="V655" s="12"/>
      <c r="W655" s="9"/>
      <c r="X655" s="12"/>
      <c r="Y655" s="9"/>
      <c r="Z655" s="12"/>
      <c r="AA655" s="9"/>
      <c r="AB655" s="9"/>
      <c r="AC655" s="1"/>
      <c r="AF655" s="13"/>
      <c r="AG655" s="13"/>
    </row>
    <row r="656" spans="5:33" ht="14.25" customHeight="1" x14ac:dyDescent="0.3">
      <c r="E656" s="9"/>
      <c r="F656" s="12"/>
      <c r="G656" s="9"/>
      <c r="H656" s="12"/>
      <c r="I656" s="9"/>
      <c r="J656" s="12"/>
      <c r="K656" s="9"/>
      <c r="L656" s="12"/>
      <c r="M656" s="9"/>
      <c r="N656" s="12"/>
      <c r="O656" s="9"/>
      <c r="P656" s="12"/>
      <c r="Q656" s="9"/>
      <c r="R656" s="12"/>
      <c r="S656" s="9"/>
      <c r="T656" s="12"/>
      <c r="U656" s="9"/>
      <c r="V656" s="12"/>
      <c r="W656" s="9"/>
      <c r="X656" s="12"/>
      <c r="Y656" s="9"/>
      <c r="Z656" s="12"/>
      <c r="AA656" s="9"/>
      <c r="AB656" s="9"/>
      <c r="AC656" s="1"/>
      <c r="AF656" s="13"/>
      <c r="AG656" s="13"/>
    </row>
    <row r="657" spans="5:33" ht="14.25" customHeight="1" x14ac:dyDescent="0.3">
      <c r="E657" s="9"/>
      <c r="F657" s="12"/>
      <c r="G657" s="9"/>
      <c r="H657" s="12"/>
      <c r="I657" s="9"/>
      <c r="J657" s="12"/>
      <c r="K657" s="9"/>
      <c r="L657" s="12"/>
      <c r="M657" s="9"/>
      <c r="N657" s="12"/>
      <c r="O657" s="9"/>
      <c r="P657" s="12"/>
      <c r="Q657" s="9"/>
      <c r="R657" s="12"/>
      <c r="S657" s="9"/>
      <c r="T657" s="12"/>
      <c r="U657" s="9"/>
      <c r="V657" s="12"/>
      <c r="W657" s="9"/>
      <c r="X657" s="12"/>
      <c r="Y657" s="9"/>
      <c r="Z657" s="12"/>
      <c r="AA657" s="9"/>
      <c r="AB657" s="9"/>
      <c r="AC657" s="1"/>
      <c r="AF657" s="13"/>
      <c r="AG657" s="13"/>
    </row>
    <row r="658" spans="5:33" ht="14.25" customHeight="1" x14ac:dyDescent="0.3">
      <c r="E658" s="9"/>
      <c r="F658" s="12"/>
      <c r="G658" s="9"/>
      <c r="H658" s="12"/>
      <c r="I658" s="9"/>
      <c r="J658" s="12"/>
      <c r="K658" s="9"/>
      <c r="L658" s="12"/>
      <c r="M658" s="9"/>
      <c r="N658" s="12"/>
      <c r="O658" s="9"/>
      <c r="P658" s="12"/>
      <c r="Q658" s="9"/>
      <c r="R658" s="12"/>
      <c r="S658" s="9"/>
      <c r="T658" s="12"/>
      <c r="U658" s="9"/>
      <c r="V658" s="12"/>
      <c r="W658" s="9"/>
      <c r="X658" s="12"/>
      <c r="Y658" s="9"/>
      <c r="Z658" s="12"/>
      <c r="AA658" s="9"/>
      <c r="AB658" s="9"/>
      <c r="AC658" s="1"/>
      <c r="AF658" s="13"/>
      <c r="AG658" s="13"/>
    </row>
    <row r="659" spans="5:33" ht="14.25" customHeight="1" x14ac:dyDescent="0.3">
      <c r="E659" s="9"/>
      <c r="F659" s="12"/>
      <c r="G659" s="9"/>
      <c r="H659" s="12"/>
      <c r="I659" s="9"/>
      <c r="J659" s="12"/>
      <c r="K659" s="9"/>
      <c r="L659" s="12"/>
      <c r="M659" s="9"/>
      <c r="N659" s="12"/>
      <c r="O659" s="9"/>
      <c r="P659" s="12"/>
      <c r="Q659" s="9"/>
      <c r="R659" s="12"/>
      <c r="S659" s="9"/>
      <c r="T659" s="12"/>
      <c r="U659" s="9"/>
      <c r="V659" s="12"/>
      <c r="W659" s="9"/>
      <c r="X659" s="12"/>
      <c r="Y659" s="9"/>
      <c r="Z659" s="12"/>
      <c r="AA659" s="9"/>
      <c r="AB659" s="9"/>
      <c r="AC659" s="1"/>
      <c r="AF659" s="13"/>
      <c r="AG659" s="13"/>
    </row>
    <row r="660" spans="5:33" ht="14.25" customHeight="1" x14ac:dyDescent="0.3">
      <c r="E660" s="9"/>
      <c r="F660" s="12"/>
      <c r="G660" s="9"/>
      <c r="H660" s="12"/>
      <c r="I660" s="9"/>
      <c r="J660" s="12"/>
      <c r="K660" s="9"/>
      <c r="L660" s="12"/>
      <c r="M660" s="9"/>
      <c r="N660" s="12"/>
      <c r="O660" s="9"/>
      <c r="P660" s="12"/>
      <c r="Q660" s="9"/>
      <c r="R660" s="12"/>
      <c r="S660" s="9"/>
      <c r="T660" s="12"/>
      <c r="U660" s="9"/>
      <c r="V660" s="12"/>
      <c r="W660" s="9"/>
      <c r="X660" s="12"/>
      <c r="Y660" s="9"/>
      <c r="Z660" s="12"/>
      <c r="AA660" s="9"/>
      <c r="AB660" s="9"/>
      <c r="AC660" s="1"/>
      <c r="AF660" s="13"/>
      <c r="AG660" s="13"/>
    </row>
    <row r="661" spans="5:33" ht="14.25" customHeight="1" x14ac:dyDescent="0.3">
      <c r="E661" s="9"/>
      <c r="F661" s="12"/>
      <c r="G661" s="9"/>
      <c r="H661" s="12"/>
      <c r="I661" s="9"/>
      <c r="J661" s="12"/>
      <c r="K661" s="9"/>
      <c r="L661" s="12"/>
      <c r="M661" s="9"/>
      <c r="N661" s="12"/>
      <c r="O661" s="9"/>
      <c r="P661" s="12"/>
      <c r="Q661" s="9"/>
      <c r="R661" s="12"/>
      <c r="S661" s="9"/>
      <c r="T661" s="12"/>
      <c r="U661" s="9"/>
      <c r="V661" s="12"/>
      <c r="W661" s="9"/>
      <c r="X661" s="12"/>
      <c r="Y661" s="9"/>
      <c r="Z661" s="12"/>
      <c r="AA661" s="9"/>
      <c r="AB661" s="9"/>
      <c r="AC661" s="1"/>
      <c r="AF661" s="13"/>
      <c r="AG661" s="13"/>
    </row>
    <row r="662" spans="5:33" ht="14.25" customHeight="1" x14ac:dyDescent="0.3">
      <c r="E662" s="9"/>
      <c r="F662" s="12"/>
      <c r="G662" s="9"/>
      <c r="H662" s="12"/>
      <c r="I662" s="9"/>
      <c r="J662" s="12"/>
      <c r="K662" s="9"/>
      <c r="L662" s="12"/>
      <c r="M662" s="9"/>
      <c r="N662" s="12"/>
      <c r="O662" s="9"/>
      <c r="P662" s="12"/>
      <c r="Q662" s="9"/>
      <c r="R662" s="12"/>
      <c r="S662" s="9"/>
      <c r="T662" s="12"/>
      <c r="U662" s="9"/>
      <c r="V662" s="12"/>
      <c r="W662" s="9"/>
      <c r="X662" s="12"/>
      <c r="Y662" s="9"/>
      <c r="Z662" s="12"/>
      <c r="AA662" s="9"/>
      <c r="AB662" s="9"/>
      <c r="AC662" s="1"/>
      <c r="AF662" s="13"/>
      <c r="AG662" s="13"/>
    </row>
    <row r="663" spans="5:33" ht="14.25" customHeight="1" x14ac:dyDescent="0.3">
      <c r="E663" s="9"/>
      <c r="F663" s="12"/>
      <c r="G663" s="9"/>
      <c r="H663" s="12"/>
      <c r="I663" s="9"/>
      <c r="J663" s="12"/>
      <c r="K663" s="9"/>
      <c r="L663" s="12"/>
      <c r="M663" s="9"/>
      <c r="N663" s="12"/>
      <c r="O663" s="9"/>
      <c r="P663" s="12"/>
      <c r="Q663" s="9"/>
      <c r="R663" s="12"/>
      <c r="S663" s="9"/>
      <c r="T663" s="12"/>
      <c r="U663" s="9"/>
      <c r="V663" s="12"/>
      <c r="W663" s="9"/>
      <c r="X663" s="12"/>
      <c r="Y663" s="9"/>
      <c r="Z663" s="12"/>
      <c r="AA663" s="9"/>
      <c r="AB663" s="9"/>
      <c r="AC663" s="1"/>
      <c r="AF663" s="13"/>
      <c r="AG663" s="13"/>
    </row>
    <row r="664" spans="5:33" ht="14.25" customHeight="1" x14ac:dyDescent="0.3">
      <c r="E664" s="9"/>
      <c r="F664" s="12"/>
      <c r="G664" s="9"/>
      <c r="H664" s="12"/>
      <c r="I664" s="9"/>
      <c r="J664" s="12"/>
      <c r="K664" s="9"/>
      <c r="L664" s="12"/>
      <c r="M664" s="9"/>
      <c r="N664" s="12"/>
      <c r="O664" s="9"/>
      <c r="P664" s="12"/>
      <c r="Q664" s="9"/>
      <c r="R664" s="12"/>
      <c r="S664" s="9"/>
      <c r="T664" s="12"/>
      <c r="U664" s="9"/>
      <c r="V664" s="12"/>
      <c r="W664" s="9"/>
      <c r="X664" s="12"/>
      <c r="Y664" s="9"/>
      <c r="Z664" s="12"/>
      <c r="AA664" s="9"/>
      <c r="AB664" s="9"/>
      <c r="AC664" s="1"/>
      <c r="AF664" s="13"/>
      <c r="AG664" s="13"/>
    </row>
    <row r="665" spans="5:33" ht="14.25" customHeight="1" x14ac:dyDescent="0.3">
      <c r="E665" s="9"/>
      <c r="F665" s="12"/>
      <c r="G665" s="9"/>
      <c r="H665" s="12"/>
      <c r="I665" s="9"/>
      <c r="J665" s="12"/>
      <c r="K665" s="9"/>
      <c r="L665" s="12"/>
      <c r="M665" s="9"/>
      <c r="N665" s="12"/>
      <c r="O665" s="9"/>
      <c r="P665" s="12"/>
      <c r="Q665" s="9"/>
      <c r="R665" s="12"/>
      <c r="S665" s="9"/>
      <c r="T665" s="12"/>
      <c r="U665" s="9"/>
      <c r="V665" s="12"/>
      <c r="W665" s="9"/>
      <c r="X665" s="12"/>
      <c r="Y665" s="9"/>
      <c r="Z665" s="12"/>
      <c r="AA665" s="9"/>
      <c r="AB665" s="9"/>
      <c r="AC665" s="1"/>
      <c r="AF665" s="13"/>
      <c r="AG665" s="13"/>
    </row>
    <row r="666" spans="5:33" ht="14.25" customHeight="1" x14ac:dyDescent="0.3">
      <c r="E666" s="9"/>
      <c r="F666" s="12"/>
      <c r="G666" s="9"/>
      <c r="H666" s="12"/>
      <c r="I666" s="9"/>
      <c r="J666" s="12"/>
      <c r="K666" s="9"/>
      <c r="L666" s="12"/>
      <c r="M666" s="9"/>
      <c r="N666" s="12"/>
      <c r="O666" s="9"/>
      <c r="P666" s="12"/>
      <c r="Q666" s="9"/>
      <c r="R666" s="12"/>
      <c r="S666" s="9"/>
      <c r="T666" s="12"/>
      <c r="U666" s="9"/>
      <c r="V666" s="12"/>
      <c r="W666" s="9"/>
      <c r="X666" s="12"/>
      <c r="Y666" s="9"/>
      <c r="Z666" s="12"/>
      <c r="AA666" s="9"/>
      <c r="AB666" s="9"/>
      <c r="AC666" s="1"/>
      <c r="AF666" s="13"/>
      <c r="AG666" s="13"/>
    </row>
    <row r="667" spans="5:33" ht="14.25" customHeight="1" x14ac:dyDescent="0.3">
      <c r="E667" s="9"/>
      <c r="F667" s="12"/>
      <c r="G667" s="9"/>
      <c r="H667" s="12"/>
      <c r="I667" s="9"/>
      <c r="J667" s="12"/>
      <c r="K667" s="9"/>
      <c r="L667" s="12"/>
      <c r="M667" s="9"/>
      <c r="N667" s="12"/>
      <c r="O667" s="9"/>
      <c r="P667" s="12"/>
      <c r="Q667" s="9"/>
      <c r="R667" s="12"/>
      <c r="S667" s="9"/>
      <c r="T667" s="12"/>
      <c r="U667" s="9"/>
      <c r="V667" s="12"/>
      <c r="W667" s="9"/>
      <c r="X667" s="12"/>
      <c r="Y667" s="9"/>
      <c r="Z667" s="12"/>
      <c r="AA667" s="9"/>
      <c r="AB667" s="9"/>
      <c r="AC667" s="1"/>
      <c r="AF667" s="13"/>
      <c r="AG667" s="13"/>
    </row>
    <row r="668" spans="5:33" ht="14.25" customHeight="1" x14ac:dyDescent="0.3">
      <c r="E668" s="9"/>
      <c r="F668" s="12"/>
      <c r="G668" s="9"/>
      <c r="H668" s="12"/>
      <c r="I668" s="9"/>
      <c r="J668" s="12"/>
      <c r="K668" s="9"/>
      <c r="L668" s="12"/>
      <c r="M668" s="9"/>
      <c r="N668" s="12"/>
      <c r="O668" s="9"/>
      <c r="P668" s="12"/>
      <c r="Q668" s="9"/>
      <c r="R668" s="12"/>
      <c r="S668" s="9"/>
      <c r="T668" s="12"/>
      <c r="U668" s="9"/>
      <c r="V668" s="12"/>
      <c r="W668" s="9"/>
      <c r="X668" s="12"/>
      <c r="Y668" s="9"/>
      <c r="Z668" s="12"/>
      <c r="AA668" s="9"/>
      <c r="AB668" s="9"/>
      <c r="AC668" s="1"/>
      <c r="AF668" s="13"/>
      <c r="AG668" s="13"/>
    </row>
    <row r="669" spans="5:33" ht="14.25" customHeight="1" x14ac:dyDescent="0.3">
      <c r="E669" s="9"/>
      <c r="F669" s="12"/>
      <c r="G669" s="9"/>
      <c r="H669" s="12"/>
      <c r="I669" s="9"/>
      <c r="J669" s="12"/>
      <c r="K669" s="9"/>
      <c r="L669" s="12"/>
      <c r="M669" s="9"/>
      <c r="N669" s="12"/>
      <c r="O669" s="9"/>
      <c r="P669" s="12"/>
      <c r="Q669" s="9"/>
      <c r="R669" s="12"/>
      <c r="S669" s="9"/>
      <c r="T669" s="12"/>
      <c r="U669" s="9"/>
      <c r="V669" s="12"/>
      <c r="W669" s="9"/>
      <c r="X669" s="12"/>
      <c r="Y669" s="9"/>
      <c r="Z669" s="12"/>
      <c r="AA669" s="9"/>
      <c r="AB669" s="9"/>
      <c r="AC669" s="1"/>
      <c r="AF669" s="13"/>
      <c r="AG669" s="13"/>
    </row>
    <row r="670" spans="5:33" ht="14.25" customHeight="1" x14ac:dyDescent="0.3">
      <c r="E670" s="9"/>
      <c r="F670" s="12"/>
      <c r="G670" s="9"/>
      <c r="H670" s="12"/>
      <c r="I670" s="9"/>
      <c r="J670" s="12"/>
      <c r="K670" s="9"/>
      <c r="L670" s="12"/>
      <c r="M670" s="9"/>
      <c r="N670" s="12"/>
      <c r="O670" s="9"/>
      <c r="P670" s="12"/>
      <c r="Q670" s="9"/>
      <c r="R670" s="12"/>
      <c r="S670" s="9"/>
      <c r="T670" s="12"/>
      <c r="U670" s="9"/>
      <c r="V670" s="12"/>
      <c r="W670" s="9"/>
      <c r="X670" s="12"/>
      <c r="Y670" s="9"/>
      <c r="Z670" s="12"/>
      <c r="AA670" s="9"/>
      <c r="AB670" s="9"/>
      <c r="AC670" s="1"/>
      <c r="AF670" s="13"/>
      <c r="AG670" s="13"/>
    </row>
    <row r="671" spans="5:33" ht="14.25" customHeight="1" x14ac:dyDescent="0.3">
      <c r="E671" s="9"/>
      <c r="F671" s="12"/>
      <c r="G671" s="9"/>
      <c r="H671" s="12"/>
      <c r="I671" s="9"/>
      <c r="J671" s="12"/>
      <c r="K671" s="9"/>
      <c r="L671" s="12"/>
      <c r="M671" s="9"/>
      <c r="N671" s="12"/>
      <c r="O671" s="9"/>
      <c r="P671" s="12"/>
      <c r="Q671" s="9"/>
      <c r="R671" s="12"/>
      <c r="S671" s="9"/>
      <c r="T671" s="12"/>
      <c r="U671" s="9"/>
      <c r="V671" s="12"/>
      <c r="W671" s="9"/>
      <c r="X671" s="12"/>
      <c r="Y671" s="9"/>
      <c r="Z671" s="12"/>
      <c r="AA671" s="9"/>
      <c r="AB671" s="9"/>
      <c r="AC671" s="1"/>
      <c r="AF671" s="13"/>
      <c r="AG671" s="13"/>
    </row>
    <row r="672" spans="5:33" ht="14.25" customHeight="1" x14ac:dyDescent="0.3">
      <c r="E672" s="9"/>
      <c r="F672" s="12"/>
      <c r="G672" s="9"/>
      <c r="H672" s="12"/>
      <c r="I672" s="9"/>
      <c r="J672" s="12"/>
      <c r="K672" s="9"/>
      <c r="L672" s="12"/>
      <c r="M672" s="9"/>
      <c r="N672" s="12"/>
      <c r="O672" s="9"/>
      <c r="P672" s="12"/>
      <c r="Q672" s="9"/>
      <c r="R672" s="12"/>
      <c r="S672" s="9"/>
      <c r="T672" s="12"/>
      <c r="U672" s="9"/>
      <c r="V672" s="12"/>
      <c r="W672" s="9"/>
      <c r="X672" s="12"/>
      <c r="Y672" s="9"/>
      <c r="Z672" s="12"/>
      <c r="AA672" s="9"/>
      <c r="AB672" s="9"/>
      <c r="AC672" s="1"/>
      <c r="AF672" s="13"/>
      <c r="AG672" s="13"/>
    </row>
    <row r="673" spans="5:33" ht="14.25" customHeight="1" x14ac:dyDescent="0.3">
      <c r="E673" s="9"/>
      <c r="F673" s="12"/>
      <c r="G673" s="9"/>
      <c r="H673" s="12"/>
      <c r="I673" s="9"/>
      <c r="J673" s="12"/>
      <c r="K673" s="9"/>
      <c r="L673" s="12"/>
      <c r="M673" s="9"/>
      <c r="N673" s="12"/>
      <c r="O673" s="9"/>
      <c r="P673" s="12"/>
      <c r="Q673" s="9"/>
      <c r="R673" s="12"/>
      <c r="S673" s="9"/>
      <c r="T673" s="12"/>
      <c r="U673" s="9"/>
      <c r="V673" s="12"/>
      <c r="W673" s="9"/>
      <c r="X673" s="12"/>
      <c r="Y673" s="9"/>
      <c r="Z673" s="12"/>
      <c r="AA673" s="9"/>
      <c r="AB673" s="9"/>
      <c r="AC673" s="1"/>
      <c r="AF673" s="13"/>
      <c r="AG673" s="13"/>
    </row>
    <row r="674" spans="5:33" ht="14.25" customHeight="1" x14ac:dyDescent="0.3">
      <c r="E674" s="9"/>
      <c r="F674" s="12"/>
      <c r="G674" s="9"/>
      <c r="H674" s="12"/>
      <c r="I674" s="9"/>
      <c r="J674" s="12"/>
      <c r="K674" s="9"/>
      <c r="L674" s="12"/>
      <c r="M674" s="9"/>
      <c r="N674" s="12"/>
      <c r="O674" s="9"/>
      <c r="P674" s="12"/>
      <c r="Q674" s="9"/>
      <c r="R674" s="12"/>
      <c r="S674" s="9"/>
      <c r="T674" s="12"/>
      <c r="U674" s="9"/>
      <c r="V674" s="12"/>
      <c r="W674" s="9"/>
      <c r="X674" s="12"/>
      <c r="Y674" s="9"/>
      <c r="Z674" s="12"/>
      <c r="AA674" s="9"/>
      <c r="AB674" s="9"/>
      <c r="AC674" s="1"/>
      <c r="AF674" s="13"/>
      <c r="AG674" s="13"/>
    </row>
    <row r="675" spans="5:33" ht="14.25" customHeight="1" x14ac:dyDescent="0.3">
      <c r="E675" s="9"/>
      <c r="F675" s="12"/>
      <c r="G675" s="9"/>
      <c r="H675" s="12"/>
      <c r="I675" s="9"/>
      <c r="J675" s="12"/>
      <c r="K675" s="9"/>
      <c r="L675" s="12"/>
      <c r="M675" s="9"/>
      <c r="N675" s="12"/>
      <c r="O675" s="9"/>
      <c r="P675" s="12"/>
      <c r="Q675" s="9"/>
      <c r="R675" s="12"/>
      <c r="S675" s="9"/>
      <c r="T675" s="12"/>
      <c r="U675" s="9"/>
      <c r="V675" s="12"/>
      <c r="W675" s="9"/>
      <c r="X675" s="12"/>
      <c r="Y675" s="9"/>
      <c r="Z675" s="12"/>
      <c r="AA675" s="9"/>
      <c r="AB675" s="9"/>
      <c r="AC675" s="1"/>
      <c r="AF675" s="13"/>
      <c r="AG675" s="13"/>
    </row>
    <row r="676" spans="5:33" ht="14.25" customHeight="1" x14ac:dyDescent="0.3">
      <c r="E676" s="9"/>
      <c r="F676" s="12"/>
      <c r="G676" s="9"/>
      <c r="H676" s="12"/>
      <c r="I676" s="9"/>
      <c r="J676" s="12"/>
      <c r="K676" s="9"/>
      <c r="L676" s="12"/>
      <c r="M676" s="9"/>
      <c r="N676" s="12"/>
      <c r="O676" s="9"/>
      <c r="P676" s="12"/>
      <c r="Q676" s="9"/>
      <c r="R676" s="12"/>
      <c r="S676" s="9"/>
      <c r="T676" s="12"/>
      <c r="U676" s="9"/>
      <c r="V676" s="12"/>
      <c r="W676" s="9"/>
      <c r="X676" s="12"/>
      <c r="Y676" s="9"/>
      <c r="Z676" s="12"/>
      <c r="AA676" s="9"/>
      <c r="AB676" s="9"/>
      <c r="AC676" s="1"/>
      <c r="AF676" s="13"/>
      <c r="AG676" s="13"/>
    </row>
    <row r="677" spans="5:33" ht="14.25" customHeight="1" x14ac:dyDescent="0.3">
      <c r="E677" s="9"/>
      <c r="F677" s="12"/>
      <c r="G677" s="9"/>
      <c r="H677" s="12"/>
      <c r="I677" s="9"/>
      <c r="J677" s="12"/>
      <c r="K677" s="9"/>
      <c r="L677" s="12"/>
      <c r="M677" s="9"/>
      <c r="N677" s="12"/>
      <c r="O677" s="9"/>
      <c r="P677" s="12"/>
      <c r="Q677" s="9"/>
      <c r="R677" s="12"/>
      <c r="S677" s="9"/>
      <c r="T677" s="12"/>
      <c r="U677" s="9"/>
      <c r="V677" s="12"/>
      <c r="W677" s="9"/>
      <c r="X677" s="12"/>
      <c r="Y677" s="9"/>
      <c r="Z677" s="12"/>
      <c r="AA677" s="9"/>
      <c r="AB677" s="9"/>
      <c r="AC677" s="1"/>
      <c r="AF677" s="13"/>
      <c r="AG677" s="13"/>
    </row>
    <row r="678" spans="5:33" ht="14.25" customHeight="1" x14ac:dyDescent="0.3">
      <c r="E678" s="9"/>
      <c r="F678" s="12"/>
      <c r="G678" s="9"/>
      <c r="H678" s="12"/>
      <c r="I678" s="9"/>
      <c r="J678" s="12"/>
      <c r="K678" s="9"/>
      <c r="L678" s="12"/>
      <c r="M678" s="9"/>
      <c r="N678" s="12"/>
      <c r="O678" s="9"/>
      <c r="P678" s="12"/>
      <c r="Q678" s="9"/>
      <c r="R678" s="12"/>
      <c r="S678" s="9"/>
      <c r="T678" s="12"/>
      <c r="U678" s="9"/>
      <c r="V678" s="12"/>
      <c r="W678" s="9"/>
      <c r="X678" s="12"/>
      <c r="Y678" s="9"/>
      <c r="Z678" s="12"/>
      <c r="AA678" s="9"/>
      <c r="AB678" s="9"/>
      <c r="AC678" s="1"/>
      <c r="AF678" s="13"/>
      <c r="AG678" s="13"/>
    </row>
    <row r="679" spans="5:33" ht="14.25" customHeight="1" x14ac:dyDescent="0.3">
      <c r="E679" s="9"/>
      <c r="F679" s="12"/>
      <c r="G679" s="9"/>
      <c r="H679" s="12"/>
      <c r="I679" s="9"/>
      <c r="J679" s="12"/>
      <c r="K679" s="9"/>
      <c r="L679" s="12"/>
      <c r="M679" s="9"/>
      <c r="N679" s="12"/>
      <c r="O679" s="9"/>
      <c r="P679" s="12"/>
      <c r="Q679" s="9"/>
      <c r="R679" s="12"/>
      <c r="S679" s="9"/>
      <c r="T679" s="12"/>
      <c r="U679" s="9"/>
      <c r="V679" s="12"/>
      <c r="W679" s="9"/>
      <c r="X679" s="12"/>
      <c r="Y679" s="9"/>
      <c r="Z679" s="12"/>
      <c r="AA679" s="9"/>
      <c r="AB679" s="9"/>
      <c r="AC679" s="1"/>
      <c r="AF679" s="13"/>
      <c r="AG679" s="13"/>
    </row>
    <row r="680" spans="5:33" ht="14.25" customHeight="1" x14ac:dyDescent="0.3">
      <c r="E680" s="9"/>
      <c r="F680" s="12"/>
      <c r="G680" s="9"/>
      <c r="H680" s="12"/>
      <c r="I680" s="9"/>
      <c r="J680" s="12"/>
      <c r="K680" s="9"/>
      <c r="L680" s="12"/>
      <c r="M680" s="9"/>
      <c r="N680" s="12"/>
      <c r="O680" s="9"/>
      <c r="P680" s="12"/>
      <c r="Q680" s="9"/>
      <c r="R680" s="12"/>
      <c r="S680" s="9"/>
      <c r="T680" s="12"/>
      <c r="U680" s="9"/>
      <c r="V680" s="12"/>
      <c r="W680" s="9"/>
      <c r="X680" s="12"/>
      <c r="Y680" s="9"/>
      <c r="Z680" s="12"/>
      <c r="AA680" s="9"/>
      <c r="AB680" s="9"/>
      <c r="AC680" s="1"/>
      <c r="AF680" s="13"/>
      <c r="AG680" s="13"/>
    </row>
    <row r="681" spans="5:33" ht="14.25" customHeight="1" x14ac:dyDescent="0.3">
      <c r="E681" s="9"/>
      <c r="F681" s="12"/>
      <c r="G681" s="9"/>
      <c r="H681" s="12"/>
      <c r="I681" s="9"/>
      <c r="J681" s="12"/>
      <c r="K681" s="9"/>
      <c r="L681" s="12"/>
      <c r="M681" s="9"/>
      <c r="N681" s="12"/>
      <c r="O681" s="9"/>
      <c r="P681" s="12"/>
      <c r="Q681" s="9"/>
      <c r="R681" s="12"/>
      <c r="S681" s="9"/>
      <c r="T681" s="12"/>
      <c r="U681" s="9"/>
      <c r="V681" s="12"/>
      <c r="W681" s="9"/>
      <c r="X681" s="12"/>
      <c r="Y681" s="9"/>
      <c r="Z681" s="12"/>
      <c r="AA681" s="9"/>
      <c r="AB681" s="9"/>
      <c r="AC681" s="1"/>
      <c r="AF681" s="13"/>
      <c r="AG681" s="13"/>
    </row>
    <row r="682" spans="5:33" ht="14.25" customHeight="1" x14ac:dyDescent="0.3">
      <c r="E682" s="9"/>
      <c r="F682" s="12"/>
      <c r="G682" s="9"/>
      <c r="H682" s="12"/>
      <c r="I682" s="9"/>
      <c r="J682" s="12"/>
      <c r="K682" s="9"/>
      <c r="L682" s="12"/>
      <c r="M682" s="9"/>
      <c r="N682" s="12"/>
      <c r="O682" s="9"/>
      <c r="P682" s="12"/>
      <c r="Q682" s="9"/>
      <c r="R682" s="12"/>
      <c r="S682" s="9"/>
      <c r="T682" s="12"/>
      <c r="U682" s="9"/>
      <c r="V682" s="12"/>
      <c r="W682" s="9"/>
      <c r="X682" s="12"/>
      <c r="Y682" s="9"/>
      <c r="Z682" s="12"/>
      <c r="AA682" s="9"/>
      <c r="AB682" s="9"/>
      <c r="AC682" s="1"/>
      <c r="AF682" s="13"/>
      <c r="AG682" s="13"/>
    </row>
    <row r="683" spans="5:33" ht="14.25" customHeight="1" x14ac:dyDescent="0.3">
      <c r="E683" s="9"/>
      <c r="F683" s="12"/>
      <c r="G683" s="9"/>
      <c r="H683" s="12"/>
      <c r="I683" s="9"/>
      <c r="J683" s="12"/>
      <c r="K683" s="9"/>
      <c r="L683" s="12"/>
      <c r="M683" s="9"/>
      <c r="N683" s="12"/>
      <c r="O683" s="9"/>
      <c r="P683" s="12"/>
      <c r="Q683" s="9"/>
      <c r="R683" s="12"/>
      <c r="S683" s="9"/>
      <c r="T683" s="12"/>
      <c r="U683" s="9"/>
      <c r="V683" s="12"/>
      <c r="W683" s="9"/>
      <c r="X683" s="12"/>
      <c r="Y683" s="9"/>
      <c r="Z683" s="12"/>
      <c r="AA683" s="9"/>
      <c r="AB683" s="9"/>
      <c r="AC683" s="1"/>
      <c r="AF683" s="13"/>
      <c r="AG683" s="13"/>
    </row>
    <row r="684" spans="5:33" ht="14.25" customHeight="1" x14ac:dyDescent="0.3">
      <c r="E684" s="9"/>
      <c r="F684" s="12"/>
      <c r="G684" s="9"/>
      <c r="H684" s="12"/>
      <c r="I684" s="9"/>
      <c r="J684" s="12"/>
      <c r="K684" s="9"/>
      <c r="L684" s="12"/>
      <c r="M684" s="9"/>
      <c r="N684" s="12"/>
      <c r="O684" s="9"/>
      <c r="P684" s="12"/>
      <c r="Q684" s="9"/>
      <c r="R684" s="12"/>
      <c r="S684" s="9"/>
      <c r="T684" s="12"/>
      <c r="U684" s="9"/>
      <c r="V684" s="12"/>
      <c r="W684" s="9"/>
      <c r="X684" s="12"/>
      <c r="Y684" s="9"/>
      <c r="Z684" s="12"/>
      <c r="AA684" s="9"/>
      <c r="AB684" s="9"/>
      <c r="AC684" s="1"/>
      <c r="AF684" s="13"/>
      <c r="AG684" s="13"/>
    </row>
    <row r="685" spans="5:33" ht="14.25" customHeight="1" x14ac:dyDescent="0.3">
      <c r="E685" s="9"/>
      <c r="F685" s="12"/>
      <c r="G685" s="9"/>
      <c r="H685" s="12"/>
      <c r="I685" s="9"/>
      <c r="J685" s="12"/>
      <c r="K685" s="9"/>
      <c r="L685" s="12"/>
      <c r="M685" s="9"/>
      <c r="N685" s="12"/>
      <c r="O685" s="9"/>
      <c r="P685" s="12"/>
      <c r="Q685" s="9"/>
      <c r="R685" s="12"/>
      <c r="S685" s="9"/>
      <c r="T685" s="12"/>
      <c r="U685" s="9"/>
      <c r="V685" s="12"/>
      <c r="W685" s="9"/>
      <c r="X685" s="12"/>
      <c r="Y685" s="9"/>
      <c r="Z685" s="12"/>
      <c r="AA685" s="9"/>
      <c r="AB685" s="9"/>
      <c r="AC685" s="1"/>
      <c r="AF685" s="13"/>
      <c r="AG685" s="13"/>
    </row>
    <row r="686" spans="5:33" ht="14.25" customHeight="1" x14ac:dyDescent="0.3">
      <c r="E686" s="9"/>
      <c r="F686" s="12"/>
      <c r="G686" s="9"/>
      <c r="H686" s="12"/>
      <c r="I686" s="9"/>
      <c r="J686" s="12"/>
      <c r="K686" s="9"/>
      <c r="L686" s="12"/>
      <c r="M686" s="9"/>
      <c r="N686" s="12"/>
      <c r="O686" s="9"/>
      <c r="P686" s="12"/>
      <c r="Q686" s="9"/>
      <c r="R686" s="12"/>
      <c r="S686" s="9"/>
      <c r="T686" s="12"/>
      <c r="U686" s="9"/>
      <c r="V686" s="12"/>
      <c r="W686" s="9"/>
      <c r="X686" s="12"/>
      <c r="Y686" s="9"/>
      <c r="Z686" s="12"/>
      <c r="AA686" s="9"/>
      <c r="AB686" s="9"/>
      <c r="AC686" s="1"/>
      <c r="AF686" s="13"/>
      <c r="AG686" s="13"/>
    </row>
    <row r="687" spans="5:33" ht="14.25" customHeight="1" x14ac:dyDescent="0.3">
      <c r="E687" s="9"/>
      <c r="F687" s="12"/>
      <c r="G687" s="9"/>
      <c r="H687" s="12"/>
      <c r="I687" s="9"/>
      <c r="J687" s="12"/>
      <c r="K687" s="9"/>
      <c r="L687" s="12"/>
      <c r="M687" s="9"/>
      <c r="N687" s="12"/>
      <c r="O687" s="9"/>
      <c r="P687" s="12"/>
      <c r="Q687" s="9"/>
      <c r="R687" s="12"/>
      <c r="S687" s="9"/>
      <c r="T687" s="12"/>
      <c r="U687" s="9"/>
      <c r="V687" s="12"/>
      <c r="W687" s="9"/>
      <c r="X687" s="12"/>
      <c r="Y687" s="9"/>
      <c r="Z687" s="12"/>
      <c r="AA687" s="9"/>
      <c r="AB687" s="9"/>
      <c r="AC687" s="1"/>
      <c r="AF687" s="13"/>
      <c r="AG687" s="13"/>
    </row>
    <row r="688" spans="5:33" ht="14.25" customHeight="1" x14ac:dyDescent="0.3">
      <c r="E688" s="9"/>
      <c r="F688" s="12"/>
      <c r="G688" s="9"/>
      <c r="H688" s="12"/>
      <c r="I688" s="9"/>
      <c r="J688" s="12"/>
      <c r="K688" s="9"/>
      <c r="L688" s="12"/>
      <c r="M688" s="9"/>
      <c r="N688" s="12"/>
      <c r="O688" s="9"/>
      <c r="P688" s="12"/>
      <c r="Q688" s="9"/>
      <c r="R688" s="12"/>
      <c r="S688" s="9"/>
      <c r="T688" s="12"/>
      <c r="U688" s="9"/>
      <c r="V688" s="12"/>
      <c r="W688" s="9"/>
      <c r="X688" s="12"/>
      <c r="Y688" s="9"/>
      <c r="Z688" s="12"/>
      <c r="AA688" s="9"/>
      <c r="AB688" s="9"/>
      <c r="AC688" s="1"/>
      <c r="AF688" s="13"/>
      <c r="AG688" s="13"/>
    </row>
    <row r="689" spans="5:33" ht="14.25" customHeight="1" x14ac:dyDescent="0.3">
      <c r="E689" s="9"/>
      <c r="F689" s="12"/>
      <c r="G689" s="9"/>
      <c r="H689" s="12"/>
      <c r="I689" s="9"/>
      <c r="J689" s="12"/>
      <c r="K689" s="9"/>
      <c r="L689" s="12"/>
      <c r="M689" s="9"/>
      <c r="N689" s="12"/>
      <c r="O689" s="9"/>
      <c r="P689" s="12"/>
      <c r="Q689" s="9"/>
      <c r="R689" s="12"/>
      <c r="S689" s="9"/>
      <c r="T689" s="12"/>
      <c r="U689" s="9"/>
      <c r="V689" s="12"/>
      <c r="W689" s="9"/>
      <c r="X689" s="12"/>
      <c r="Y689" s="9"/>
      <c r="Z689" s="12"/>
      <c r="AA689" s="9"/>
      <c r="AB689" s="9"/>
      <c r="AC689" s="1"/>
      <c r="AF689" s="13"/>
      <c r="AG689" s="13"/>
    </row>
    <row r="690" spans="5:33" ht="14.25" customHeight="1" x14ac:dyDescent="0.3">
      <c r="E690" s="9"/>
      <c r="F690" s="12"/>
      <c r="G690" s="9"/>
      <c r="H690" s="12"/>
      <c r="I690" s="9"/>
      <c r="J690" s="12"/>
      <c r="K690" s="9"/>
      <c r="L690" s="12"/>
      <c r="M690" s="9"/>
      <c r="N690" s="12"/>
      <c r="O690" s="9"/>
      <c r="P690" s="12"/>
      <c r="Q690" s="9"/>
      <c r="R690" s="12"/>
      <c r="S690" s="9"/>
      <c r="T690" s="12"/>
      <c r="U690" s="9"/>
      <c r="V690" s="12"/>
      <c r="W690" s="9"/>
      <c r="X690" s="12"/>
      <c r="Y690" s="9"/>
      <c r="Z690" s="12"/>
      <c r="AA690" s="9"/>
      <c r="AB690" s="9"/>
      <c r="AC690" s="1"/>
      <c r="AF690" s="13"/>
      <c r="AG690" s="13"/>
    </row>
    <row r="691" spans="5:33" ht="14.25" customHeight="1" x14ac:dyDescent="0.3">
      <c r="E691" s="9"/>
      <c r="F691" s="12"/>
      <c r="G691" s="9"/>
      <c r="H691" s="12"/>
      <c r="I691" s="9"/>
      <c r="J691" s="12"/>
      <c r="K691" s="9"/>
      <c r="L691" s="12"/>
      <c r="M691" s="9"/>
      <c r="N691" s="12"/>
      <c r="O691" s="9"/>
      <c r="P691" s="12"/>
      <c r="Q691" s="9"/>
      <c r="R691" s="12"/>
      <c r="S691" s="9"/>
      <c r="T691" s="12"/>
      <c r="U691" s="9"/>
      <c r="V691" s="12"/>
      <c r="W691" s="9"/>
      <c r="X691" s="12"/>
      <c r="Y691" s="9"/>
      <c r="Z691" s="12"/>
      <c r="AA691" s="9"/>
      <c r="AB691" s="9"/>
      <c r="AC691" s="1"/>
      <c r="AF691" s="13"/>
      <c r="AG691" s="13"/>
    </row>
    <row r="692" spans="5:33" ht="14.25" customHeight="1" x14ac:dyDescent="0.3">
      <c r="E692" s="9"/>
      <c r="F692" s="12"/>
      <c r="G692" s="9"/>
      <c r="H692" s="12"/>
      <c r="I692" s="9"/>
      <c r="J692" s="12"/>
      <c r="K692" s="9"/>
      <c r="L692" s="12"/>
      <c r="M692" s="9"/>
      <c r="N692" s="12"/>
      <c r="O692" s="9"/>
      <c r="P692" s="12"/>
      <c r="Q692" s="9"/>
      <c r="R692" s="12"/>
      <c r="S692" s="9"/>
      <c r="T692" s="12"/>
      <c r="U692" s="9"/>
      <c r="V692" s="12"/>
      <c r="W692" s="9"/>
      <c r="X692" s="12"/>
      <c r="Y692" s="9"/>
      <c r="Z692" s="12"/>
      <c r="AA692" s="9"/>
      <c r="AB692" s="9"/>
      <c r="AC692" s="1"/>
      <c r="AF692" s="13"/>
      <c r="AG692" s="13"/>
    </row>
    <row r="693" spans="5:33" ht="14.25" customHeight="1" x14ac:dyDescent="0.3">
      <c r="E693" s="9"/>
      <c r="F693" s="12"/>
      <c r="G693" s="9"/>
      <c r="H693" s="12"/>
      <c r="I693" s="9"/>
      <c r="J693" s="12"/>
      <c r="K693" s="9"/>
      <c r="L693" s="12"/>
      <c r="M693" s="9"/>
      <c r="N693" s="12"/>
      <c r="O693" s="9"/>
      <c r="P693" s="12"/>
      <c r="Q693" s="9"/>
      <c r="R693" s="12"/>
      <c r="S693" s="9"/>
      <c r="T693" s="12"/>
      <c r="U693" s="9"/>
      <c r="V693" s="12"/>
      <c r="W693" s="9"/>
      <c r="X693" s="12"/>
      <c r="Y693" s="9"/>
      <c r="Z693" s="12"/>
      <c r="AA693" s="9"/>
      <c r="AB693" s="9"/>
      <c r="AC693" s="1"/>
      <c r="AF693" s="13"/>
      <c r="AG693" s="13"/>
    </row>
    <row r="694" spans="5:33" ht="14.25" customHeight="1" x14ac:dyDescent="0.3">
      <c r="E694" s="9"/>
      <c r="F694" s="12"/>
      <c r="G694" s="9"/>
      <c r="H694" s="12"/>
      <c r="I694" s="9"/>
      <c r="J694" s="12"/>
      <c r="K694" s="9"/>
      <c r="L694" s="12"/>
      <c r="M694" s="9"/>
      <c r="N694" s="12"/>
      <c r="O694" s="9"/>
      <c r="P694" s="12"/>
      <c r="Q694" s="9"/>
      <c r="R694" s="12"/>
      <c r="S694" s="9"/>
      <c r="T694" s="12"/>
      <c r="U694" s="9"/>
      <c r="V694" s="12"/>
      <c r="W694" s="9"/>
      <c r="X694" s="12"/>
      <c r="Y694" s="9"/>
      <c r="Z694" s="12"/>
      <c r="AA694" s="9"/>
      <c r="AB694" s="9"/>
      <c r="AC694" s="1"/>
      <c r="AF694" s="13"/>
      <c r="AG694" s="13"/>
    </row>
    <row r="695" spans="5:33" ht="14.25" customHeight="1" x14ac:dyDescent="0.3">
      <c r="E695" s="9"/>
      <c r="F695" s="12"/>
      <c r="G695" s="9"/>
      <c r="H695" s="12"/>
      <c r="I695" s="9"/>
      <c r="J695" s="12"/>
      <c r="K695" s="9"/>
      <c r="L695" s="12"/>
      <c r="M695" s="9"/>
      <c r="N695" s="12"/>
      <c r="O695" s="9"/>
      <c r="P695" s="12"/>
      <c r="Q695" s="9"/>
      <c r="R695" s="12"/>
      <c r="S695" s="9"/>
      <c r="T695" s="12"/>
      <c r="U695" s="9"/>
      <c r="V695" s="12"/>
      <c r="W695" s="9"/>
      <c r="X695" s="12"/>
      <c r="Y695" s="9"/>
      <c r="Z695" s="12"/>
      <c r="AA695" s="9"/>
      <c r="AB695" s="9"/>
      <c r="AC695" s="1"/>
      <c r="AF695" s="13"/>
      <c r="AG695" s="13"/>
    </row>
    <row r="696" spans="5:33" ht="14.25" customHeight="1" x14ac:dyDescent="0.3">
      <c r="E696" s="9"/>
      <c r="F696" s="12"/>
      <c r="G696" s="9"/>
      <c r="H696" s="12"/>
      <c r="I696" s="9"/>
      <c r="J696" s="12"/>
      <c r="K696" s="9"/>
      <c r="L696" s="12"/>
      <c r="M696" s="9"/>
      <c r="N696" s="12"/>
      <c r="O696" s="9"/>
      <c r="P696" s="12"/>
      <c r="Q696" s="9"/>
      <c r="R696" s="12"/>
      <c r="S696" s="9"/>
      <c r="T696" s="12"/>
      <c r="U696" s="9"/>
      <c r="V696" s="12"/>
      <c r="W696" s="9"/>
      <c r="X696" s="12"/>
      <c r="Y696" s="9"/>
      <c r="Z696" s="12"/>
      <c r="AA696" s="9"/>
      <c r="AB696" s="9"/>
      <c r="AC696" s="1"/>
      <c r="AF696" s="13"/>
      <c r="AG696" s="13"/>
    </row>
    <row r="697" spans="5:33" ht="14.25" customHeight="1" x14ac:dyDescent="0.3">
      <c r="E697" s="9"/>
      <c r="F697" s="12"/>
      <c r="G697" s="9"/>
      <c r="H697" s="12"/>
      <c r="I697" s="9"/>
      <c r="J697" s="12"/>
      <c r="K697" s="9"/>
      <c r="L697" s="12"/>
      <c r="M697" s="9"/>
      <c r="N697" s="12"/>
      <c r="O697" s="9"/>
      <c r="P697" s="12"/>
      <c r="Q697" s="9"/>
      <c r="R697" s="12"/>
      <c r="S697" s="9"/>
      <c r="T697" s="12"/>
      <c r="U697" s="9"/>
      <c r="V697" s="12"/>
      <c r="W697" s="9"/>
      <c r="X697" s="12"/>
      <c r="Y697" s="9"/>
      <c r="Z697" s="12"/>
      <c r="AA697" s="9"/>
      <c r="AB697" s="9"/>
      <c r="AC697" s="1"/>
      <c r="AF697" s="13"/>
      <c r="AG697" s="13"/>
    </row>
    <row r="698" spans="5:33" ht="14.25" customHeight="1" x14ac:dyDescent="0.3">
      <c r="E698" s="9"/>
      <c r="F698" s="12"/>
      <c r="G698" s="9"/>
      <c r="H698" s="12"/>
      <c r="I698" s="9"/>
      <c r="J698" s="12"/>
      <c r="K698" s="9"/>
      <c r="L698" s="12"/>
      <c r="M698" s="9"/>
      <c r="N698" s="12"/>
      <c r="O698" s="9"/>
      <c r="P698" s="12"/>
      <c r="Q698" s="9"/>
      <c r="R698" s="12"/>
      <c r="S698" s="9"/>
      <c r="T698" s="12"/>
      <c r="U698" s="9"/>
      <c r="V698" s="12"/>
      <c r="W698" s="9"/>
      <c r="X698" s="12"/>
      <c r="Y698" s="9"/>
      <c r="Z698" s="12"/>
      <c r="AA698" s="9"/>
      <c r="AB698" s="9"/>
      <c r="AC698" s="1"/>
      <c r="AF698" s="13"/>
      <c r="AG698" s="13"/>
    </row>
    <row r="699" spans="5:33" ht="14.25" customHeight="1" x14ac:dyDescent="0.3">
      <c r="E699" s="9"/>
      <c r="F699" s="12"/>
      <c r="G699" s="9"/>
      <c r="H699" s="12"/>
      <c r="I699" s="9"/>
      <c r="J699" s="12"/>
      <c r="K699" s="9"/>
      <c r="L699" s="12"/>
      <c r="M699" s="9"/>
      <c r="N699" s="12"/>
      <c r="O699" s="9"/>
      <c r="P699" s="12"/>
      <c r="Q699" s="9"/>
      <c r="R699" s="12"/>
      <c r="S699" s="9"/>
      <c r="T699" s="12"/>
      <c r="U699" s="9"/>
      <c r="V699" s="12"/>
      <c r="W699" s="9"/>
      <c r="X699" s="12"/>
      <c r="Y699" s="9"/>
      <c r="Z699" s="12"/>
      <c r="AA699" s="9"/>
      <c r="AB699" s="9"/>
      <c r="AC699" s="1"/>
      <c r="AF699" s="13"/>
      <c r="AG699" s="13"/>
    </row>
    <row r="700" spans="5:33" ht="14.25" customHeight="1" x14ac:dyDescent="0.3">
      <c r="E700" s="9"/>
      <c r="F700" s="12"/>
      <c r="G700" s="9"/>
      <c r="H700" s="12"/>
      <c r="I700" s="9"/>
      <c r="J700" s="12"/>
      <c r="K700" s="9"/>
      <c r="L700" s="12"/>
      <c r="M700" s="9"/>
      <c r="N700" s="12"/>
      <c r="O700" s="9"/>
      <c r="P700" s="12"/>
      <c r="Q700" s="9"/>
      <c r="R700" s="12"/>
      <c r="S700" s="9"/>
      <c r="T700" s="12"/>
      <c r="U700" s="9"/>
      <c r="V700" s="12"/>
      <c r="W700" s="9"/>
      <c r="X700" s="12"/>
      <c r="Y700" s="9"/>
      <c r="Z700" s="12"/>
      <c r="AA700" s="9"/>
      <c r="AB700" s="9"/>
      <c r="AC700" s="1"/>
      <c r="AF700" s="13"/>
      <c r="AG700" s="13"/>
    </row>
    <row r="701" spans="5:33" ht="14.25" customHeight="1" x14ac:dyDescent="0.3">
      <c r="E701" s="9"/>
      <c r="F701" s="12"/>
      <c r="G701" s="9"/>
      <c r="H701" s="12"/>
      <c r="I701" s="9"/>
      <c r="J701" s="12"/>
      <c r="K701" s="9"/>
      <c r="L701" s="12"/>
      <c r="M701" s="9"/>
      <c r="N701" s="12"/>
      <c r="O701" s="9"/>
      <c r="P701" s="12"/>
      <c r="Q701" s="9"/>
      <c r="R701" s="12"/>
      <c r="S701" s="9"/>
      <c r="T701" s="12"/>
      <c r="U701" s="9"/>
      <c r="V701" s="12"/>
      <c r="W701" s="9"/>
      <c r="X701" s="12"/>
      <c r="Y701" s="9"/>
      <c r="Z701" s="12"/>
      <c r="AA701" s="9"/>
      <c r="AB701" s="9"/>
      <c r="AC701" s="1"/>
      <c r="AF701" s="13"/>
      <c r="AG701" s="13"/>
    </row>
    <row r="702" spans="5:33" ht="14.25" customHeight="1" x14ac:dyDescent="0.3">
      <c r="E702" s="9"/>
      <c r="F702" s="12"/>
      <c r="G702" s="9"/>
      <c r="H702" s="12"/>
      <c r="I702" s="9"/>
      <c r="J702" s="12"/>
      <c r="K702" s="9"/>
      <c r="L702" s="12"/>
      <c r="M702" s="9"/>
      <c r="N702" s="12"/>
      <c r="O702" s="9"/>
      <c r="P702" s="12"/>
      <c r="Q702" s="9"/>
      <c r="R702" s="12"/>
      <c r="S702" s="9"/>
      <c r="T702" s="12"/>
      <c r="U702" s="9"/>
      <c r="V702" s="12"/>
      <c r="W702" s="9"/>
      <c r="X702" s="12"/>
      <c r="Y702" s="9"/>
      <c r="Z702" s="12"/>
      <c r="AA702" s="9"/>
      <c r="AB702" s="9"/>
      <c r="AC702" s="1"/>
      <c r="AF702" s="13"/>
      <c r="AG702" s="13"/>
    </row>
    <row r="703" spans="5:33" ht="14.25" customHeight="1" x14ac:dyDescent="0.3">
      <c r="E703" s="9"/>
      <c r="F703" s="12"/>
      <c r="G703" s="9"/>
      <c r="H703" s="12"/>
      <c r="I703" s="9"/>
      <c r="J703" s="12"/>
      <c r="K703" s="9"/>
      <c r="L703" s="12"/>
      <c r="M703" s="9"/>
      <c r="N703" s="12"/>
      <c r="O703" s="9"/>
      <c r="P703" s="12"/>
      <c r="Q703" s="9"/>
      <c r="R703" s="12"/>
      <c r="S703" s="9"/>
      <c r="T703" s="12"/>
      <c r="U703" s="9"/>
      <c r="V703" s="12"/>
      <c r="W703" s="9"/>
      <c r="X703" s="12"/>
      <c r="Y703" s="9"/>
      <c r="Z703" s="12"/>
      <c r="AA703" s="9"/>
      <c r="AB703" s="9"/>
      <c r="AC703" s="1"/>
      <c r="AF703" s="13"/>
      <c r="AG703" s="13"/>
    </row>
    <row r="704" spans="5:33" ht="14.25" customHeight="1" x14ac:dyDescent="0.3">
      <c r="E704" s="9"/>
      <c r="F704" s="12"/>
      <c r="G704" s="9"/>
      <c r="H704" s="12"/>
      <c r="I704" s="9"/>
      <c r="J704" s="12"/>
      <c r="K704" s="9"/>
      <c r="L704" s="12"/>
      <c r="M704" s="9"/>
      <c r="N704" s="12"/>
      <c r="O704" s="9"/>
      <c r="P704" s="12"/>
      <c r="Q704" s="9"/>
      <c r="R704" s="12"/>
      <c r="S704" s="9"/>
      <c r="T704" s="12"/>
      <c r="U704" s="9"/>
      <c r="V704" s="12"/>
      <c r="W704" s="9"/>
      <c r="X704" s="12"/>
      <c r="Y704" s="9"/>
      <c r="Z704" s="12"/>
      <c r="AA704" s="9"/>
      <c r="AB704" s="9"/>
      <c r="AC704" s="1"/>
      <c r="AF704" s="13"/>
      <c r="AG704" s="13"/>
    </row>
    <row r="705" spans="5:33" ht="14.25" customHeight="1" x14ac:dyDescent="0.3">
      <c r="E705" s="9"/>
      <c r="F705" s="12"/>
      <c r="G705" s="9"/>
      <c r="H705" s="12"/>
      <c r="I705" s="9"/>
      <c r="J705" s="12"/>
      <c r="K705" s="9"/>
      <c r="L705" s="12"/>
      <c r="M705" s="9"/>
      <c r="N705" s="12"/>
      <c r="O705" s="9"/>
      <c r="P705" s="12"/>
      <c r="Q705" s="9"/>
      <c r="R705" s="12"/>
      <c r="S705" s="9"/>
      <c r="T705" s="12"/>
      <c r="U705" s="9"/>
      <c r="V705" s="12"/>
      <c r="W705" s="9"/>
      <c r="X705" s="12"/>
      <c r="Y705" s="9"/>
      <c r="Z705" s="12"/>
      <c r="AA705" s="9"/>
      <c r="AB705" s="9"/>
      <c r="AC705" s="1"/>
      <c r="AF705" s="13"/>
      <c r="AG705" s="13"/>
    </row>
    <row r="706" spans="5:33" ht="14.25" customHeight="1" x14ac:dyDescent="0.3">
      <c r="E706" s="9"/>
      <c r="F706" s="12"/>
      <c r="G706" s="9"/>
      <c r="H706" s="12"/>
      <c r="I706" s="9"/>
      <c r="J706" s="12"/>
      <c r="K706" s="9"/>
      <c r="L706" s="12"/>
      <c r="M706" s="9"/>
      <c r="N706" s="12"/>
      <c r="O706" s="9"/>
      <c r="P706" s="12"/>
      <c r="Q706" s="9"/>
      <c r="R706" s="12"/>
      <c r="S706" s="9"/>
      <c r="T706" s="12"/>
      <c r="U706" s="9"/>
      <c r="V706" s="12"/>
      <c r="W706" s="9"/>
      <c r="X706" s="12"/>
      <c r="Y706" s="9"/>
      <c r="Z706" s="12"/>
      <c r="AA706" s="9"/>
      <c r="AB706" s="9"/>
      <c r="AC706" s="1"/>
      <c r="AF706" s="13"/>
      <c r="AG706" s="13"/>
    </row>
    <row r="707" spans="5:33" ht="14.25" customHeight="1" x14ac:dyDescent="0.3">
      <c r="E707" s="9"/>
      <c r="F707" s="12"/>
      <c r="G707" s="9"/>
      <c r="H707" s="12"/>
      <c r="I707" s="9"/>
      <c r="J707" s="12"/>
      <c r="K707" s="9"/>
      <c r="L707" s="12"/>
      <c r="M707" s="9"/>
      <c r="N707" s="12"/>
      <c r="O707" s="9"/>
      <c r="P707" s="12"/>
      <c r="Q707" s="9"/>
      <c r="R707" s="12"/>
      <c r="S707" s="9"/>
      <c r="T707" s="12"/>
      <c r="U707" s="9"/>
      <c r="V707" s="12"/>
      <c r="W707" s="9"/>
      <c r="X707" s="12"/>
      <c r="Y707" s="9"/>
      <c r="Z707" s="12"/>
      <c r="AA707" s="9"/>
      <c r="AB707" s="9"/>
      <c r="AC707" s="1"/>
      <c r="AF707" s="13"/>
      <c r="AG707" s="13"/>
    </row>
    <row r="708" spans="5:33" ht="14.25" customHeight="1" x14ac:dyDescent="0.3">
      <c r="E708" s="9"/>
      <c r="F708" s="12"/>
      <c r="G708" s="9"/>
      <c r="H708" s="12"/>
      <c r="I708" s="9"/>
      <c r="J708" s="12"/>
      <c r="K708" s="9"/>
      <c r="L708" s="12"/>
      <c r="M708" s="9"/>
      <c r="N708" s="12"/>
      <c r="O708" s="9"/>
      <c r="P708" s="12"/>
      <c r="Q708" s="9"/>
      <c r="R708" s="12"/>
      <c r="S708" s="9"/>
      <c r="T708" s="12"/>
      <c r="U708" s="9"/>
      <c r="V708" s="12"/>
      <c r="W708" s="9"/>
      <c r="X708" s="12"/>
      <c r="Y708" s="9"/>
      <c r="Z708" s="12"/>
      <c r="AA708" s="9"/>
      <c r="AB708" s="9"/>
      <c r="AC708" s="1"/>
      <c r="AF708" s="13"/>
      <c r="AG708" s="13"/>
    </row>
    <row r="709" spans="5:33" ht="14.25" customHeight="1" x14ac:dyDescent="0.3">
      <c r="E709" s="9"/>
      <c r="F709" s="12"/>
      <c r="G709" s="9"/>
      <c r="H709" s="12"/>
      <c r="I709" s="9"/>
      <c r="J709" s="12"/>
      <c r="K709" s="9"/>
      <c r="L709" s="12"/>
      <c r="M709" s="9"/>
      <c r="N709" s="12"/>
      <c r="O709" s="9"/>
      <c r="P709" s="12"/>
      <c r="Q709" s="9"/>
      <c r="R709" s="12"/>
      <c r="S709" s="9"/>
      <c r="T709" s="12"/>
      <c r="U709" s="9"/>
      <c r="V709" s="12"/>
      <c r="W709" s="9"/>
      <c r="X709" s="12"/>
      <c r="Y709" s="9"/>
      <c r="Z709" s="12"/>
      <c r="AA709" s="9"/>
      <c r="AB709" s="9"/>
      <c r="AC709" s="1"/>
      <c r="AF709" s="13"/>
      <c r="AG709" s="13"/>
    </row>
    <row r="710" spans="5:33" ht="14.25" customHeight="1" x14ac:dyDescent="0.3">
      <c r="E710" s="9"/>
      <c r="F710" s="12"/>
      <c r="G710" s="9"/>
      <c r="H710" s="12"/>
      <c r="I710" s="9"/>
      <c r="J710" s="12"/>
      <c r="K710" s="9"/>
      <c r="L710" s="12"/>
      <c r="M710" s="9"/>
      <c r="N710" s="12"/>
      <c r="O710" s="9"/>
      <c r="P710" s="12"/>
      <c r="Q710" s="9"/>
      <c r="R710" s="12"/>
      <c r="S710" s="9"/>
      <c r="T710" s="12"/>
      <c r="U710" s="9"/>
      <c r="V710" s="12"/>
      <c r="W710" s="9"/>
      <c r="X710" s="12"/>
      <c r="Y710" s="9"/>
      <c r="Z710" s="12"/>
      <c r="AA710" s="9"/>
      <c r="AB710" s="9"/>
      <c r="AC710" s="1"/>
      <c r="AF710" s="13"/>
      <c r="AG710" s="13"/>
    </row>
    <row r="711" spans="5:33" ht="14.25" customHeight="1" x14ac:dyDescent="0.3">
      <c r="E711" s="9"/>
      <c r="F711" s="12"/>
      <c r="G711" s="9"/>
      <c r="H711" s="12"/>
      <c r="I711" s="9"/>
      <c r="J711" s="12"/>
      <c r="K711" s="9"/>
      <c r="L711" s="12"/>
      <c r="M711" s="9"/>
      <c r="N711" s="12"/>
      <c r="O711" s="9"/>
      <c r="P711" s="12"/>
      <c r="Q711" s="9"/>
      <c r="R711" s="12"/>
      <c r="S711" s="9"/>
      <c r="T711" s="12"/>
      <c r="U711" s="9"/>
      <c r="V711" s="12"/>
      <c r="W711" s="9"/>
      <c r="X711" s="12"/>
      <c r="Y711" s="9"/>
      <c r="Z711" s="12"/>
      <c r="AA711" s="9"/>
      <c r="AB711" s="9"/>
      <c r="AC711" s="1"/>
      <c r="AF711" s="13"/>
      <c r="AG711" s="13"/>
    </row>
    <row r="712" spans="5:33" ht="14.25" customHeight="1" x14ac:dyDescent="0.3">
      <c r="E712" s="9"/>
      <c r="F712" s="12"/>
      <c r="G712" s="9"/>
      <c r="H712" s="12"/>
      <c r="I712" s="9"/>
      <c r="J712" s="12"/>
      <c r="K712" s="9"/>
      <c r="L712" s="12"/>
      <c r="M712" s="9"/>
      <c r="N712" s="12"/>
      <c r="O712" s="9"/>
      <c r="P712" s="12"/>
      <c r="Q712" s="9"/>
      <c r="R712" s="12"/>
      <c r="S712" s="9"/>
      <c r="T712" s="12"/>
      <c r="U712" s="9"/>
      <c r="V712" s="12"/>
      <c r="W712" s="9"/>
      <c r="X712" s="12"/>
      <c r="Y712" s="9"/>
      <c r="Z712" s="12"/>
      <c r="AA712" s="9"/>
      <c r="AB712" s="9"/>
      <c r="AC712" s="1"/>
      <c r="AF712" s="13"/>
      <c r="AG712" s="13"/>
    </row>
    <row r="713" spans="5:33" ht="14.25" customHeight="1" x14ac:dyDescent="0.3">
      <c r="E713" s="9"/>
      <c r="F713" s="12"/>
      <c r="G713" s="9"/>
      <c r="H713" s="12"/>
      <c r="I713" s="9"/>
      <c r="J713" s="12"/>
      <c r="K713" s="9"/>
      <c r="L713" s="12"/>
      <c r="M713" s="9"/>
      <c r="N713" s="12"/>
      <c r="O713" s="9"/>
      <c r="P713" s="12"/>
      <c r="Q713" s="9"/>
      <c r="R713" s="12"/>
      <c r="S713" s="9"/>
      <c r="T713" s="12"/>
      <c r="U713" s="9"/>
      <c r="V713" s="12"/>
      <c r="W713" s="9"/>
      <c r="X713" s="12"/>
      <c r="Y713" s="9"/>
      <c r="Z713" s="12"/>
      <c r="AA713" s="9"/>
      <c r="AB713" s="9"/>
      <c r="AC713" s="1"/>
      <c r="AF713" s="13"/>
      <c r="AG713" s="13"/>
    </row>
    <row r="714" spans="5:33" ht="14.25" customHeight="1" x14ac:dyDescent="0.3">
      <c r="E714" s="9"/>
      <c r="F714" s="12"/>
      <c r="G714" s="9"/>
      <c r="H714" s="12"/>
      <c r="I714" s="9"/>
      <c r="J714" s="12"/>
      <c r="K714" s="9"/>
      <c r="L714" s="12"/>
      <c r="M714" s="9"/>
      <c r="N714" s="12"/>
      <c r="O714" s="9"/>
      <c r="P714" s="12"/>
      <c r="Q714" s="9"/>
      <c r="R714" s="12"/>
      <c r="S714" s="9"/>
      <c r="T714" s="12"/>
      <c r="U714" s="9"/>
      <c r="V714" s="12"/>
      <c r="W714" s="9"/>
      <c r="X714" s="12"/>
      <c r="Y714" s="9"/>
      <c r="Z714" s="12"/>
      <c r="AA714" s="9"/>
      <c r="AB714" s="9"/>
      <c r="AC714" s="1"/>
      <c r="AF714" s="13"/>
      <c r="AG714" s="13"/>
    </row>
    <row r="715" spans="5:33" ht="14.25" customHeight="1" x14ac:dyDescent="0.3">
      <c r="E715" s="9"/>
      <c r="F715" s="12"/>
      <c r="G715" s="9"/>
      <c r="H715" s="12"/>
      <c r="I715" s="9"/>
      <c r="J715" s="12"/>
      <c r="K715" s="9"/>
      <c r="L715" s="12"/>
      <c r="M715" s="9"/>
      <c r="N715" s="12"/>
      <c r="O715" s="9"/>
      <c r="P715" s="12"/>
      <c r="Q715" s="9"/>
      <c r="R715" s="12"/>
      <c r="S715" s="9"/>
      <c r="T715" s="12"/>
      <c r="U715" s="9"/>
      <c r="V715" s="12"/>
      <c r="W715" s="9"/>
      <c r="X715" s="12"/>
      <c r="Y715" s="9"/>
      <c r="Z715" s="12"/>
      <c r="AA715" s="9"/>
      <c r="AB715" s="9"/>
      <c r="AC715" s="1"/>
      <c r="AF715" s="13"/>
      <c r="AG715" s="13"/>
    </row>
    <row r="716" spans="5:33" ht="14.25" customHeight="1" x14ac:dyDescent="0.3">
      <c r="E716" s="9"/>
      <c r="F716" s="12"/>
      <c r="G716" s="9"/>
      <c r="H716" s="12"/>
      <c r="I716" s="9"/>
      <c r="J716" s="12"/>
      <c r="K716" s="9"/>
      <c r="L716" s="12"/>
      <c r="M716" s="9"/>
      <c r="N716" s="12"/>
      <c r="O716" s="9"/>
      <c r="P716" s="12"/>
      <c r="Q716" s="9"/>
      <c r="R716" s="12"/>
      <c r="S716" s="9"/>
      <c r="T716" s="12"/>
      <c r="U716" s="9"/>
      <c r="V716" s="12"/>
      <c r="W716" s="9"/>
      <c r="X716" s="12"/>
      <c r="Y716" s="9"/>
      <c r="Z716" s="12"/>
      <c r="AA716" s="9"/>
      <c r="AB716" s="9"/>
      <c r="AC716" s="1"/>
      <c r="AF716" s="13"/>
      <c r="AG716" s="13"/>
    </row>
    <row r="717" spans="5:33" ht="14.25" customHeight="1" x14ac:dyDescent="0.3">
      <c r="E717" s="9"/>
      <c r="F717" s="12"/>
      <c r="G717" s="9"/>
      <c r="H717" s="12"/>
      <c r="I717" s="9"/>
      <c r="J717" s="12"/>
      <c r="K717" s="9"/>
      <c r="L717" s="12"/>
      <c r="M717" s="9"/>
      <c r="N717" s="12"/>
      <c r="O717" s="9"/>
      <c r="P717" s="12"/>
      <c r="Q717" s="9"/>
      <c r="R717" s="12"/>
      <c r="S717" s="9"/>
      <c r="T717" s="12"/>
      <c r="U717" s="9"/>
      <c r="V717" s="12"/>
      <c r="W717" s="9"/>
      <c r="X717" s="12"/>
      <c r="Y717" s="9"/>
      <c r="Z717" s="12"/>
      <c r="AA717" s="9"/>
      <c r="AB717" s="9"/>
      <c r="AC717" s="1"/>
      <c r="AF717" s="13"/>
      <c r="AG717" s="13"/>
    </row>
    <row r="718" spans="5:33" ht="14.25" customHeight="1" x14ac:dyDescent="0.3">
      <c r="E718" s="9"/>
      <c r="F718" s="12"/>
      <c r="G718" s="9"/>
      <c r="H718" s="12"/>
      <c r="I718" s="9"/>
      <c r="J718" s="12"/>
      <c r="K718" s="9"/>
      <c r="L718" s="12"/>
      <c r="M718" s="9"/>
      <c r="N718" s="12"/>
      <c r="O718" s="9"/>
      <c r="P718" s="12"/>
      <c r="Q718" s="9"/>
      <c r="R718" s="12"/>
      <c r="S718" s="9"/>
      <c r="T718" s="12"/>
      <c r="U718" s="9"/>
      <c r="V718" s="12"/>
      <c r="W718" s="9"/>
      <c r="X718" s="12"/>
      <c r="Y718" s="9"/>
      <c r="Z718" s="12"/>
      <c r="AA718" s="9"/>
      <c r="AB718" s="9"/>
      <c r="AC718" s="1"/>
      <c r="AF718" s="13"/>
      <c r="AG718" s="13"/>
    </row>
    <row r="719" spans="5:33" ht="14.25" customHeight="1" x14ac:dyDescent="0.3">
      <c r="E719" s="9"/>
      <c r="F719" s="12"/>
      <c r="G719" s="9"/>
      <c r="H719" s="12"/>
      <c r="I719" s="9"/>
      <c r="J719" s="12"/>
      <c r="K719" s="9"/>
      <c r="L719" s="12"/>
      <c r="M719" s="9"/>
      <c r="N719" s="12"/>
      <c r="O719" s="9"/>
      <c r="P719" s="12"/>
      <c r="Q719" s="9"/>
      <c r="R719" s="12"/>
      <c r="S719" s="9"/>
      <c r="T719" s="12"/>
      <c r="U719" s="9"/>
      <c r="V719" s="12"/>
      <c r="W719" s="9"/>
      <c r="X719" s="12"/>
      <c r="Y719" s="9"/>
      <c r="Z719" s="12"/>
      <c r="AA719" s="9"/>
      <c r="AB719" s="9"/>
      <c r="AC719" s="1"/>
      <c r="AF719" s="13"/>
      <c r="AG719" s="13"/>
    </row>
    <row r="720" spans="5:33" ht="14.25" customHeight="1" x14ac:dyDescent="0.3">
      <c r="E720" s="9"/>
      <c r="F720" s="12"/>
      <c r="G720" s="9"/>
      <c r="H720" s="12"/>
      <c r="I720" s="9"/>
      <c r="J720" s="12"/>
      <c r="K720" s="9"/>
      <c r="L720" s="12"/>
      <c r="M720" s="9"/>
      <c r="N720" s="12"/>
      <c r="O720" s="9"/>
      <c r="P720" s="12"/>
      <c r="Q720" s="9"/>
      <c r="R720" s="12"/>
      <c r="S720" s="9"/>
      <c r="T720" s="12"/>
      <c r="U720" s="9"/>
      <c r="V720" s="12"/>
      <c r="W720" s="9"/>
      <c r="X720" s="12"/>
      <c r="Y720" s="9"/>
      <c r="Z720" s="12"/>
      <c r="AA720" s="9"/>
      <c r="AB720" s="9"/>
      <c r="AC720" s="1"/>
      <c r="AF720" s="13"/>
      <c r="AG720" s="13"/>
    </row>
    <row r="721" spans="5:33" ht="14.25" customHeight="1" x14ac:dyDescent="0.3">
      <c r="E721" s="9"/>
      <c r="F721" s="12"/>
      <c r="G721" s="9"/>
      <c r="H721" s="12"/>
      <c r="I721" s="9"/>
      <c r="J721" s="12"/>
      <c r="K721" s="9"/>
      <c r="L721" s="12"/>
      <c r="M721" s="9"/>
      <c r="N721" s="12"/>
      <c r="O721" s="9"/>
      <c r="P721" s="12"/>
      <c r="Q721" s="9"/>
      <c r="R721" s="12"/>
      <c r="S721" s="9"/>
      <c r="T721" s="12"/>
      <c r="U721" s="9"/>
      <c r="V721" s="12"/>
      <c r="W721" s="9"/>
      <c r="X721" s="12"/>
      <c r="Y721" s="9"/>
      <c r="Z721" s="12"/>
      <c r="AA721" s="9"/>
      <c r="AB721" s="9"/>
      <c r="AC721" s="1"/>
      <c r="AF721" s="13"/>
      <c r="AG721" s="13"/>
    </row>
    <row r="722" spans="5:33" ht="14.25" customHeight="1" x14ac:dyDescent="0.3">
      <c r="E722" s="9"/>
      <c r="F722" s="12"/>
      <c r="G722" s="9"/>
      <c r="H722" s="12"/>
      <c r="I722" s="9"/>
      <c r="J722" s="12"/>
      <c r="K722" s="9"/>
      <c r="L722" s="12"/>
      <c r="M722" s="9"/>
      <c r="N722" s="12"/>
      <c r="O722" s="9"/>
      <c r="P722" s="12"/>
      <c r="Q722" s="9"/>
      <c r="R722" s="12"/>
      <c r="S722" s="9"/>
      <c r="T722" s="12"/>
      <c r="U722" s="9"/>
      <c r="V722" s="12"/>
      <c r="W722" s="9"/>
      <c r="X722" s="12"/>
      <c r="Y722" s="9"/>
      <c r="Z722" s="12"/>
      <c r="AA722" s="9"/>
      <c r="AB722" s="9"/>
      <c r="AC722" s="1"/>
      <c r="AF722" s="13"/>
      <c r="AG722" s="13"/>
    </row>
    <row r="723" spans="5:33" ht="14.25" customHeight="1" x14ac:dyDescent="0.3">
      <c r="E723" s="9"/>
      <c r="F723" s="12"/>
      <c r="G723" s="9"/>
      <c r="H723" s="12"/>
      <c r="I723" s="9"/>
      <c r="J723" s="12"/>
      <c r="K723" s="9"/>
      <c r="L723" s="12"/>
      <c r="M723" s="9"/>
      <c r="N723" s="12"/>
      <c r="O723" s="9"/>
      <c r="P723" s="12"/>
      <c r="Q723" s="9"/>
      <c r="R723" s="12"/>
      <c r="S723" s="9"/>
      <c r="T723" s="12"/>
      <c r="U723" s="9"/>
      <c r="V723" s="12"/>
      <c r="W723" s="9"/>
      <c r="X723" s="12"/>
      <c r="Y723" s="9"/>
      <c r="Z723" s="12"/>
      <c r="AA723" s="9"/>
      <c r="AB723" s="9"/>
      <c r="AC723" s="1"/>
      <c r="AF723" s="13"/>
      <c r="AG723" s="13"/>
    </row>
    <row r="724" spans="5:33" ht="14.25" customHeight="1" x14ac:dyDescent="0.3">
      <c r="E724" s="9"/>
      <c r="F724" s="12"/>
      <c r="G724" s="9"/>
      <c r="H724" s="12"/>
      <c r="I724" s="9"/>
      <c r="J724" s="12"/>
      <c r="K724" s="9"/>
      <c r="L724" s="12"/>
      <c r="M724" s="9"/>
      <c r="N724" s="12"/>
      <c r="O724" s="9"/>
      <c r="P724" s="12"/>
      <c r="Q724" s="9"/>
      <c r="R724" s="12"/>
      <c r="S724" s="9"/>
      <c r="T724" s="12"/>
      <c r="U724" s="9"/>
      <c r="V724" s="12"/>
      <c r="W724" s="9"/>
      <c r="X724" s="12"/>
      <c r="Y724" s="9"/>
      <c r="Z724" s="12"/>
      <c r="AA724" s="9"/>
      <c r="AB724" s="9"/>
      <c r="AC724" s="1"/>
      <c r="AF724" s="13"/>
      <c r="AG724" s="13"/>
    </row>
    <row r="725" spans="5:33" ht="14.25" customHeight="1" x14ac:dyDescent="0.3">
      <c r="E725" s="9"/>
      <c r="F725" s="12"/>
      <c r="G725" s="9"/>
      <c r="H725" s="12"/>
      <c r="I725" s="9"/>
      <c r="J725" s="12"/>
      <c r="K725" s="9"/>
      <c r="L725" s="12"/>
      <c r="M725" s="9"/>
      <c r="N725" s="12"/>
      <c r="O725" s="9"/>
      <c r="P725" s="12"/>
      <c r="Q725" s="9"/>
      <c r="R725" s="12"/>
      <c r="S725" s="9"/>
      <c r="T725" s="12"/>
      <c r="U725" s="9"/>
      <c r="V725" s="12"/>
      <c r="W725" s="9"/>
      <c r="X725" s="12"/>
      <c r="Y725" s="9"/>
      <c r="Z725" s="12"/>
      <c r="AA725" s="9"/>
      <c r="AB725" s="9"/>
      <c r="AC725" s="1"/>
      <c r="AF725" s="13"/>
      <c r="AG725" s="13"/>
    </row>
    <row r="726" spans="5:33" ht="14.25" customHeight="1" x14ac:dyDescent="0.3">
      <c r="E726" s="9"/>
      <c r="F726" s="12"/>
      <c r="G726" s="9"/>
      <c r="H726" s="12"/>
      <c r="I726" s="9"/>
      <c r="J726" s="12"/>
      <c r="K726" s="9"/>
      <c r="L726" s="12"/>
      <c r="M726" s="9"/>
      <c r="N726" s="12"/>
      <c r="O726" s="9"/>
      <c r="P726" s="12"/>
      <c r="Q726" s="9"/>
      <c r="R726" s="12"/>
      <c r="S726" s="9"/>
      <c r="T726" s="12"/>
      <c r="U726" s="9"/>
      <c r="V726" s="12"/>
      <c r="W726" s="9"/>
      <c r="X726" s="12"/>
      <c r="Y726" s="9"/>
      <c r="Z726" s="12"/>
      <c r="AA726" s="9"/>
      <c r="AB726" s="9"/>
      <c r="AC726" s="1"/>
      <c r="AF726" s="13"/>
      <c r="AG726" s="13"/>
    </row>
    <row r="727" spans="5:33" ht="14.25" customHeight="1" x14ac:dyDescent="0.3">
      <c r="E727" s="9"/>
      <c r="F727" s="12"/>
      <c r="G727" s="9"/>
      <c r="H727" s="12"/>
      <c r="I727" s="9"/>
      <c r="J727" s="12"/>
      <c r="K727" s="9"/>
      <c r="L727" s="12"/>
      <c r="M727" s="9"/>
      <c r="N727" s="12"/>
      <c r="O727" s="9"/>
      <c r="P727" s="12"/>
      <c r="Q727" s="9"/>
      <c r="R727" s="12"/>
      <c r="S727" s="9"/>
      <c r="T727" s="12"/>
      <c r="U727" s="9"/>
      <c r="V727" s="12"/>
      <c r="W727" s="9"/>
      <c r="X727" s="12"/>
      <c r="Y727" s="9"/>
      <c r="Z727" s="12"/>
      <c r="AA727" s="9"/>
      <c r="AB727" s="9"/>
      <c r="AC727" s="1"/>
      <c r="AF727" s="13"/>
      <c r="AG727" s="13"/>
    </row>
    <row r="728" spans="5:33" ht="14.25" customHeight="1" x14ac:dyDescent="0.3">
      <c r="E728" s="9"/>
      <c r="F728" s="12"/>
      <c r="G728" s="9"/>
      <c r="H728" s="12"/>
      <c r="I728" s="9"/>
      <c r="J728" s="12"/>
      <c r="K728" s="9"/>
      <c r="L728" s="12"/>
      <c r="M728" s="9"/>
      <c r="N728" s="12"/>
      <c r="O728" s="9"/>
      <c r="P728" s="12"/>
      <c r="Q728" s="9"/>
      <c r="R728" s="12"/>
      <c r="S728" s="9"/>
      <c r="T728" s="12"/>
      <c r="U728" s="9"/>
      <c r="V728" s="12"/>
      <c r="W728" s="9"/>
      <c r="X728" s="12"/>
      <c r="Y728" s="9"/>
      <c r="Z728" s="12"/>
      <c r="AA728" s="9"/>
      <c r="AB728" s="9"/>
      <c r="AC728" s="1"/>
      <c r="AF728" s="13"/>
      <c r="AG728" s="13"/>
    </row>
    <row r="729" spans="5:33" ht="14.25" customHeight="1" x14ac:dyDescent="0.3">
      <c r="E729" s="9"/>
      <c r="F729" s="12"/>
      <c r="G729" s="9"/>
      <c r="H729" s="12"/>
      <c r="I729" s="9"/>
      <c r="J729" s="12"/>
      <c r="K729" s="9"/>
      <c r="L729" s="12"/>
      <c r="M729" s="9"/>
      <c r="N729" s="12"/>
      <c r="O729" s="9"/>
      <c r="P729" s="12"/>
      <c r="Q729" s="9"/>
      <c r="R729" s="12"/>
      <c r="S729" s="9"/>
      <c r="T729" s="12"/>
      <c r="U729" s="9"/>
      <c r="V729" s="12"/>
      <c r="W729" s="9"/>
      <c r="X729" s="12"/>
      <c r="Y729" s="9"/>
      <c r="Z729" s="12"/>
      <c r="AA729" s="9"/>
      <c r="AB729" s="9"/>
      <c r="AC729" s="1"/>
      <c r="AF729" s="13"/>
      <c r="AG729" s="13"/>
    </row>
    <row r="730" spans="5:33" ht="14.25" customHeight="1" x14ac:dyDescent="0.3">
      <c r="E730" s="9"/>
      <c r="F730" s="12"/>
      <c r="G730" s="9"/>
      <c r="H730" s="12"/>
      <c r="I730" s="9"/>
      <c r="J730" s="12"/>
      <c r="K730" s="9"/>
      <c r="L730" s="12"/>
      <c r="M730" s="9"/>
      <c r="N730" s="12"/>
      <c r="O730" s="9"/>
      <c r="P730" s="12"/>
      <c r="Q730" s="9"/>
      <c r="R730" s="12"/>
      <c r="S730" s="9"/>
      <c r="T730" s="12"/>
      <c r="U730" s="9"/>
      <c r="V730" s="12"/>
      <c r="W730" s="9"/>
      <c r="X730" s="12"/>
      <c r="Y730" s="9"/>
      <c r="Z730" s="12"/>
      <c r="AA730" s="9"/>
      <c r="AB730" s="9"/>
      <c r="AC730" s="1"/>
      <c r="AF730" s="13"/>
      <c r="AG730" s="13"/>
    </row>
    <row r="731" spans="5:33" ht="14.25" customHeight="1" x14ac:dyDescent="0.3">
      <c r="E731" s="9"/>
      <c r="F731" s="12"/>
      <c r="G731" s="9"/>
      <c r="H731" s="12"/>
      <c r="I731" s="9"/>
      <c r="J731" s="12"/>
      <c r="K731" s="9"/>
      <c r="L731" s="12"/>
      <c r="M731" s="9"/>
      <c r="N731" s="12"/>
      <c r="O731" s="9"/>
      <c r="P731" s="12"/>
      <c r="Q731" s="9"/>
      <c r="R731" s="12"/>
      <c r="S731" s="9"/>
      <c r="T731" s="12"/>
      <c r="U731" s="9"/>
      <c r="V731" s="12"/>
      <c r="W731" s="9"/>
      <c r="X731" s="12"/>
      <c r="Y731" s="9"/>
      <c r="Z731" s="12"/>
      <c r="AA731" s="9"/>
      <c r="AB731" s="9"/>
      <c r="AC731" s="1"/>
      <c r="AF731" s="13"/>
      <c r="AG731" s="13"/>
    </row>
    <row r="732" spans="5:33" ht="14.25" customHeight="1" x14ac:dyDescent="0.3">
      <c r="E732" s="9"/>
      <c r="F732" s="12"/>
      <c r="G732" s="9"/>
      <c r="H732" s="12"/>
      <c r="I732" s="9"/>
      <c r="J732" s="12"/>
      <c r="K732" s="9"/>
      <c r="L732" s="12"/>
      <c r="M732" s="9"/>
      <c r="N732" s="12"/>
      <c r="O732" s="9"/>
      <c r="P732" s="12"/>
      <c r="Q732" s="9"/>
      <c r="R732" s="12"/>
      <c r="S732" s="9"/>
      <c r="T732" s="12"/>
      <c r="U732" s="9"/>
      <c r="V732" s="12"/>
      <c r="W732" s="9"/>
      <c r="X732" s="12"/>
      <c r="Y732" s="9"/>
      <c r="Z732" s="12"/>
      <c r="AA732" s="9"/>
      <c r="AB732" s="9"/>
      <c r="AC732" s="1"/>
      <c r="AF732" s="13"/>
      <c r="AG732" s="13"/>
    </row>
    <row r="733" spans="5:33" ht="14.25" customHeight="1" x14ac:dyDescent="0.3">
      <c r="E733" s="9"/>
      <c r="F733" s="12"/>
      <c r="G733" s="9"/>
      <c r="H733" s="12"/>
      <c r="I733" s="9"/>
      <c r="J733" s="12"/>
      <c r="K733" s="9"/>
      <c r="L733" s="12"/>
      <c r="M733" s="9"/>
      <c r="N733" s="12"/>
      <c r="O733" s="9"/>
      <c r="P733" s="12"/>
      <c r="Q733" s="9"/>
      <c r="R733" s="12"/>
      <c r="S733" s="9"/>
      <c r="T733" s="12"/>
      <c r="U733" s="9"/>
      <c r="V733" s="12"/>
      <c r="W733" s="9"/>
      <c r="X733" s="12"/>
      <c r="Y733" s="9"/>
      <c r="Z733" s="12"/>
      <c r="AA733" s="9"/>
      <c r="AB733" s="9"/>
      <c r="AC733" s="1"/>
      <c r="AF733" s="13"/>
      <c r="AG733" s="13"/>
    </row>
    <row r="734" spans="5:33" ht="14.25" customHeight="1" x14ac:dyDescent="0.3">
      <c r="E734" s="9"/>
      <c r="F734" s="12"/>
      <c r="G734" s="9"/>
      <c r="H734" s="12"/>
      <c r="I734" s="9"/>
      <c r="J734" s="12"/>
      <c r="K734" s="9"/>
      <c r="L734" s="12"/>
      <c r="M734" s="9"/>
      <c r="N734" s="12"/>
      <c r="O734" s="9"/>
      <c r="P734" s="12"/>
      <c r="Q734" s="9"/>
      <c r="R734" s="12"/>
      <c r="S734" s="9"/>
      <c r="T734" s="12"/>
      <c r="U734" s="9"/>
      <c r="V734" s="12"/>
      <c r="W734" s="9"/>
      <c r="X734" s="12"/>
      <c r="Y734" s="9"/>
      <c r="Z734" s="12"/>
      <c r="AA734" s="9"/>
      <c r="AB734" s="9"/>
      <c r="AC734" s="1"/>
      <c r="AF734" s="13"/>
      <c r="AG734" s="13"/>
    </row>
    <row r="735" spans="5:33" ht="14.25" customHeight="1" x14ac:dyDescent="0.3">
      <c r="E735" s="9"/>
      <c r="F735" s="12"/>
      <c r="G735" s="9"/>
      <c r="H735" s="12"/>
      <c r="I735" s="9"/>
      <c r="J735" s="12"/>
      <c r="K735" s="9"/>
      <c r="L735" s="12"/>
      <c r="M735" s="9"/>
      <c r="N735" s="12"/>
      <c r="O735" s="9"/>
      <c r="P735" s="12"/>
      <c r="Q735" s="9"/>
      <c r="R735" s="12"/>
      <c r="S735" s="9"/>
      <c r="T735" s="12"/>
      <c r="U735" s="9"/>
      <c r="V735" s="12"/>
      <c r="W735" s="9"/>
      <c r="X735" s="12"/>
      <c r="Y735" s="9"/>
      <c r="Z735" s="12"/>
      <c r="AA735" s="9"/>
      <c r="AB735" s="9"/>
      <c r="AC735" s="1"/>
      <c r="AF735" s="13"/>
      <c r="AG735" s="13"/>
    </row>
    <row r="736" spans="5:33" ht="14.25" customHeight="1" x14ac:dyDescent="0.3">
      <c r="E736" s="9"/>
      <c r="F736" s="12"/>
      <c r="G736" s="9"/>
      <c r="H736" s="12"/>
      <c r="I736" s="9"/>
      <c r="J736" s="12"/>
      <c r="K736" s="9"/>
      <c r="L736" s="12"/>
      <c r="M736" s="9"/>
      <c r="N736" s="12"/>
      <c r="O736" s="9"/>
      <c r="P736" s="12"/>
      <c r="Q736" s="9"/>
      <c r="R736" s="12"/>
      <c r="S736" s="9"/>
      <c r="T736" s="12"/>
      <c r="U736" s="9"/>
      <c r="V736" s="12"/>
      <c r="W736" s="9"/>
      <c r="X736" s="12"/>
      <c r="Y736" s="9"/>
      <c r="Z736" s="12"/>
      <c r="AA736" s="9"/>
      <c r="AB736" s="9"/>
      <c r="AC736" s="1"/>
      <c r="AF736" s="13"/>
      <c r="AG736" s="13"/>
    </row>
    <row r="737" spans="5:33" ht="14.25" customHeight="1" x14ac:dyDescent="0.3">
      <c r="E737" s="9"/>
      <c r="F737" s="12"/>
      <c r="G737" s="9"/>
      <c r="H737" s="12"/>
      <c r="I737" s="9"/>
      <c r="J737" s="12"/>
      <c r="K737" s="9"/>
      <c r="L737" s="12"/>
      <c r="M737" s="9"/>
      <c r="N737" s="12"/>
      <c r="O737" s="9"/>
      <c r="P737" s="12"/>
      <c r="Q737" s="9"/>
      <c r="R737" s="12"/>
      <c r="S737" s="9"/>
      <c r="T737" s="12"/>
      <c r="U737" s="9"/>
      <c r="V737" s="12"/>
      <c r="W737" s="9"/>
      <c r="X737" s="12"/>
      <c r="Y737" s="9"/>
      <c r="Z737" s="12"/>
      <c r="AA737" s="9"/>
      <c r="AB737" s="9"/>
      <c r="AC737" s="1"/>
      <c r="AF737" s="13"/>
      <c r="AG737" s="13"/>
    </row>
    <row r="738" spans="5:33" ht="14.25" customHeight="1" x14ac:dyDescent="0.3">
      <c r="E738" s="9"/>
      <c r="F738" s="12"/>
      <c r="G738" s="9"/>
      <c r="H738" s="12"/>
      <c r="I738" s="9"/>
      <c r="J738" s="12"/>
      <c r="K738" s="9"/>
      <c r="L738" s="12"/>
      <c r="M738" s="9"/>
      <c r="N738" s="12"/>
      <c r="O738" s="9"/>
      <c r="P738" s="12"/>
      <c r="Q738" s="9"/>
      <c r="R738" s="12"/>
      <c r="S738" s="9"/>
      <c r="T738" s="12"/>
      <c r="U738" s="9"/>
      <c r="V738" s="12"/>
      <c r="W738" s="9"/>
      <c r="X738" s="12"/>
      <c r="Y738" s="9"/>
      <c r="Z738" s="12"/>
      <c r="AA738" s="9"/>
      <c r="AB738" s="9"/>
      <c r="AC738" s="1"/>
      <c r="AF738" s="13"/>
      <c r="AG738" s="13"/>
    </row>
    <row r="739" spans="5:33" ht="14.25" customHeight="1" x14ac:dyDescent="0.3">
      <c r="E739" s="9"/>
      <c r="F739" s="12"/>
      <c r="G739" s="9"/>
      <c r="H739" s="12"/>
      <c r="I739" s="9"/>
      <c r="J739" s="12"/>
      <c r="K739" s="9"/>
      <c r="L739" s="12"/>
      <c r="M739" s="9"/>
      <c r="N739" s="12"/>
      <c r="O739" s="9"/>
      <c r="P739" s="12"/>
      <c r="Q739" s="9"/>
      <c r="R739" s="12"/>
      <c r="S739" s="9"/>
      <c r="T739" s="12"/>
      <c r="U739" s="9"/>
      <c r="V739" s="12"/>
      <c r="W739" s="9"/>
      <c r="X739" s="12"/>
      <c r="Y739" s="9"/>
      <c r="Z739" s="12"/>
      <c r="AA739" s="9"/>
      <c r="AB739" s="9"/>
      <c r="AC739" s="1"/>
      <c r="AF739" s="13"/>
      <c r="AG739" s="13"/>
    </row>
    <row r="740" spans="5:33" ht="14.25" customHeight="1" x14ac:dyDescent="0.3">
      <c r="E740" s="9"/>
      <c r="F740" s="12"/>
      <c r="G740" s="9"/>
      <c r="H740" s="12"/>
      <c r="I740" s="9"/>
      <c r="J740" s="12"/>
      <c r="K740" s="9"/>
      <c r="L740" s="12"/>
      <c r="M740" s="9"/>
      <c r="N740" s="12"/>
      <c r="O740" s="9"/>
      <c r="P740" s="12"/>
      <c r="Q740" s="9"/>
      <c r="R740" s="12"/>
      <c r="S740" s="9"/>
      <c r="T740" s="12"/>
      <c r="U740" s="9"/>
      <c r="V740" s="12"/>
      <c r="W740" s="9"/>
      <c r="X740" s="12"/>
      <c r="Y740" s="9"/>
      <c r="Z740" s="12"/>
      <c r="AA740" s="9"/>
      <c r="AB740" s="9"/>
      <c r="AC740" s="1"/>
      <c r="AF740" s="13"/>
      <c r="AG740" s="13"/>
    </row>
    <row r="741" spans="5:33" ht="14.25" customHeight="1" x14ac:dyDescent="0.3">
      <c r="E741" s="9"/>
      <c r="F741" s="12"/>
      <c r="G741" s="9"/>
      <c r="H741" s="12"/>
      <c r="I741" s="9"/>
      <c r="J741" s="12"/>
      <c r="K741" s="9"/>
      <c r="L741" s="12"/>
      <c r="M741" s="9"/>
      <c r="N741" s="12"/>
      <c r="O741" s="9"/>
      <c r="P741" s="12"/>
      <c r="Q741" s="9"/>
      <c r="R741" s="12"/>
      <c r="S741" s="9"/>
      <c r="T741" s="12"/>
      <c r="U741" s="9"/>
      <c r="V741" s="12"/>
      <c r="W741" s="9"/>
      <c r="X741" s="12"/>
      <c r="Y741" s="9"/>
      <c r="Z741" s="12"/>
      <c r="AA741" s="9"/>
      <c r="AB741" s="9"/>
      <c r="AC741" s="1"/>
      <c r="AF741" s="13"/>
      <c r="AG741" s="13"/>
    </row>
    <row r="742" spans="5:33" ht="14.25" customHeight="1" x14ac:dyDescent="0.3">
      <c r="E742" s="9"/>
      <c r="F742" s="12"/>
      <c r="G742" s="9"/>
      <c r="H742" s="12"/>
      <c r="I742" s="9"/>
      <c r="J742" s="12"/>
      <c r="K742" s="9"/>
      <c r="L742" s="12"/>
      <c r="M742" s="9"/>
      <c r="N742" s="12"/>
      <c r="O742" s="9"/>
      <c r="P742" s="12"/>
      <c r="Q742" s="9"/>
      <c r="R742" s="12"/>
      <c r="S742" s="9"/>
      <c r="T742" s="12"/>
      <c r="U742" s="9"/>
      <c r="V742" s="12"/>
      <c r="W742" s="9"/>
      <c r="X742" s="12"/>
      <c r="Y742" s="9"/>
      <c r="Z742" s="12"/>
      <c r="AA742" s="9"/>
      <c r="AB742" s="9"/>
      <c r="AC742" s="1"/>
      <c r="AF742" s="13"/>
      <c r="AG742" s="13"/>
    </row>
    <row r="743" spans="5:33" ht="14.25" customHeight="1" x14ac:dyDescent="0.3">
      <c r="E743" s="9"/>
      <c r="F743" s="12"/>
      <c r="G743" s="9"/>
      <c r="H743" s="12"/>
      <c r="I743" s="9"/>
      <c r="J743" s="12"/>
      <c r="K743" s="9"/>
      <c r="L743" s="12"/>
      <c r="M743" s="9"/>
      <c r="N743" s="12"/>
      <c r="O743" s="9"/>
      <c r="P743" s="12"/>
      <c r="Q743" s="9"/>
      <c r="R743" s="12"/>
      <c r="S743" s="9"/>
      <c r="T743" s="12"/>
      <c r="U743" s="9"/>
      <c r="V743" s="12"/>
      <c r="W743" s="9"/>
      <c r="X743" s="12"/>
      <c r="Y743" s="9"/>
      <c r="Z743" s="12"/>
      <c r="AA743" s="9"/>
      <c r="AB743" s="9"/>
      <c r="AC743" s="1"/>
      <c r="AF743" s="13"/>
      <c r="AG743" s="13"/>
    </row>
    <row r="744" spans="5:33" ht="14.25" customHeight="1" x14ac:dyDescent="0.3">
      <c r="E744" s="9"/>
      <c r="F744" s="12"/>
      <c r="G744" s="9"/>
      <c r="H744" s="12"/>
      <c r="I744" s="9"/>
      <c r="J744" s="12"/>
      <c r="K744" s="9"/>
      <c r="L744" s="12"/>
      <c r="M744" s="9"/>
      <c r="N744" s="12"/>
      <c r="O744" s="9"/>
      <c r="P744" s="12"/>
      <c r="Q744" s="9"/>
      <c r="R744" s="12"/>
      <c r="S744" s="9"/>
      <c r="T744" s="12"/>
      <c r="U744" s="9"/>
      <c r="V744" s="12"/>
      <c r="W744" s="9"/>
      <c r="X744" s="12"/>
      <c r="Y744" s="9"/>
      <c r="Z744" s="12"/>
      <c r="AA744" s="9"/>
      <c r="AB744" s="9"/>
      <c r="AC744" s="1"/>
      <c r="AF744" s="13"/>
      <c r="AG744" s="13"/>
    </row>
    <row r="745" spans="5:33" ht="14.25" customHeight="1" x14ac:dyDescent="0.3">
      <c r="E745" s="9"/>
      <c r="F745" s="12"/>
      <c r="G745" s="9"/>
      <c r="H745" s="12"/>
      <c r="I745" s="9"/>
      <c r="J745" s="12"/>
      <c r="K745" s="9"/>
      <c r="L745" s="12"/>
      <c r="M745" s="9"/>
      <c r="N745" s="12"/>
      <c r="O745" s="9"/>
      <c r="P745" s="12"/>
      <c r="Q745" s="9"/>
      <c r="R745" s="12"/>
      <c r="S745" s="9"/>
      <c r="T745" s="12"/>
      <c r="U745" s="9"/>
      <c r="V745" s="12"/>
      <c r="W745" s="9"/>
      <c r="X745" s="12"/>
      <c r="Y745" s="9"/>
      <c r="Z745" s="12"/>
      <c r="AA745" s="9"/>
      <c r="AB745" s="9"/>
      <c r="AC745" s="1"/>
      <c r="AF745" s="13"/>
      <c r="AG745" s="13"/>
    </row>
    <row r="746" spans="5:33" ht="14.25" customHeight="1" x14ac:dyDescent="0.3">
      <c r="E746" s="9"/>
      <c r="F746" s="12"/>
      <c r="G746" s="9"/>
      <c r="H746" s="12"/>
      <c r="I746" s="9"/>
      <c r="J746" s="12"/>
      <c r="K746" s="9"/>
      <c r="L746" s="12"/>
      <c r="M746" s="9"/>
      <c r="N746" s="12"/>
      <c r="O746" s="9"/>
      <c r="P746" s="12"/>
      <c r="Q746" s="9"/>
      <c r="R746" s="12"/>
      <c r="S746" s="9"/>
      <c r="T746" s="12"/>
      <c r="U746" s="9"/>
      <c r="V746" s="12"/>
      <c r="W746" s="9"/>
      <c r="X746" s="12"/>
      <c r="Y746" s="9"/>
      <c r="Z746" s="12"/>
      <c r="AA746" s="9"/>
      <c r="AB746" s="9"/>
      <c r="AC746" s="1"/>
      <c r="AF746" s="13"/>
      <c r="AG746" s="13"/>
    </row>
    <row r="747" spans="5:33" ht="14.25" customHeight="1" x14ac:dyDescent="0.3">
      <c r="E747" s="9"/>
      <c r="F747" s="12"/>
      <c r="G747" s="9"/>
      <c r="H747" s="12"/>
      <c r="I747" s="9"/>
      <c r="J747" s="12"/>
      <c r="K747" s="9"/>
      <c r="L747" s="12"/>
      <c r="M747" s="9"/>
      <c r="N747" s="12"/>
      <c r="O747" s="9"/>
      <c r="P747" s="12"/>
      <c r="Q747" s="9"/>
      <c r="R747" s="12"/>
      <c r="S747" s="9"/>
      <c r="T747" s="12"/>
      <c r="U747" s="9"/>
      <c r="V747" s="12"/>
      <c r="W747" s="9"/>
      <c r="X747" s="12"/>
      <c r="Y747" s="9"/>
      <c r="Z747" s="12"/>
      <c r="AA747" s="9"/>
      <c r="AB747" s="9"/>
      <c r="AC747" s="1"/>
      <c r="AF747" s="13"/>
      <c r="AG747" s="13"/>
    </row>
    <row r="748" spans="5:33" ht="14.25" customHeight="1" x14ac:dyDescent="0.3">
      <c r="E748" s="9"/>
      <c r="F748" s="12"/>
      <c r="G748" s="9"/>
      <c r="H748" s="12"/>
      <c r="I748" s="9"/>
      <c r="J748" s="12"/>
      <c r="K748" s="9"/>
      <c r="L748" s="12"/>
      <c r="M748" s="9"/>
      <c r="N748" s="12"/>
      <c r="O748" s="9"/>
      <c r="P748" s="12"/>
      <c r="Q748" s="9"/>
      <c r="R748" s="12"/>
      <c r="S748" s="9"/>
      <c r="T748" s="12"/>
      <c r="U748" s="9"/>
      <c r="V748" s="12"/>
      <c r="W748" s="9"/>
      <c r="X748" s="12"/>
      <c r="Y748" s="9"/>
      <c r="Z748" s="12"/>
      <c r="AA748" s="9"/>
      <c r="AB748" s="9"/>
      <c r="AC748" s="1"/>
      <c r="AF748" s="13"/>
      <c r="AG748" s="13"/>
    </row>
    <row r="749" spans="5:33" ht="14.25" customHeight="1" x14ac:dyDescent="0.3">
      <c r="E749" s="9"/>
      <c r="F749" s="12"/>
      <c r="G749" s="9"/>
      <c r="H749" s="12"/>
      <c r="I749" s="9"/>
      <c r="J749" s="12"/>
      <c r="K749" s="9"/>
      <c r="L749" s="12"/>
      <c r="M749" s="9"/>
      <c r="N749" s="12"/>
      <c r="O749" s="9"/>
      <c r="P749" s="12"/>
      <c r="Q749" s="9"/>
      <c r="R749" s="12"/>
      <c r="S749" s="9"/>
      <c r="T749" s="12"/>
      <c r="U749" s="9"/>
      <c r="V749" s="12"/>
      <c r="W749" s="9"/>
      <c r="X749" s="12"/>
      <c r="Y749" s="9"/>
      <c r="Z749" s="12"/>
      <c r="AA749" s="9"/>
      <c r="AB749" s="9"/>
      <c r="AC749" s="1"/>
      <c r="AF749" s="13"/>
      <c r="AG749" s="13"/>
    </row>
    <row r="750" spans="5:33" ht="14.25" customHeight="1" x14ac:dyDescent="0.3">
      <c r="E750" s="9"/>
      <c r="F750" s="12"/>
      <c r="G750" s="9"/>
      <c r="H750" s="12"/>
      <c r="I750" s="9"/>
      <c r="J750" s="12"/>
      <c r="K750" s="9"/>
      <c r="L750" s="12"/>
      <c r="M750" s="9"/>
      <c r="N750" s="12"/>
      <c r="O750" s="9"/>
      <c r="P750" s="12"/>
      <c r="Q750" s="9"/>
      <c r="R750" s="12"/>
      <c r="S750" s="9"/>
      <c r="T750" s="12"/>
      <c r="U750" s="9"/>
      <c r="V750" s="12"/>
      <c r="W750" s="9"/>
      <c r="X750" s="12"/>
      <c r="Y750" s="9"/>
      <c r="Z750" s="12"/>
      <c r="AA750" s="9"/>
      <c r="AB750" s="9"/>
      <c r="AC750" s="1"/>
      <c r="AF750" s="13"/>
      <c r="AG750" s="13"/>
    </row>
    <row r="751" spans="5:33" ht="14.25" customHeight="1" x14ac:dyDescent="0.3">
      <c r="E751" s="9"/>
      <c r="F751" s="12"/>
      <c r="G751" s="9"/>
      <c r="H751" s="12"/>
      <c r="I751" s="9"/>
      <c r="J751" s="12"/>
      <c r="K751" s="9"/>
      <c r="L751" s="12"/>
      <c r="M751" s="9"/>
      <c r="N751" s="12"/>
      <c r="O751" s="9"/>
      <c r="P751" s="12"/>
      <c r="Q751" s="9"/>
      <c r="R751" s="12"/>
      <c r="S751" s="9"/>
      <c r="T751" s="12"/>
      <c r="U751" s="9"/>
      <c r="V751" s="12"/>
      <c r="W751" s="9"/>
      <c r="X751" s="12"/>
      <c r="Y751" s="9"/>
      <c r="Z751" s="12"/>
      <c r="AA751" s="9"/>
      <c r="AB751" s="9"/>
      <c r="AC751" s="1"/>
      <c r="AF751" s="13"/>
      <c r="AG751" s="13"/>
    </row>
    <row r="752" spans="5:33" ht="14.25" customHeight="1" x14ac:dyDescent="0.3">
      <c r="E752" s="9"/>
      <c r="F752" s="12"/>
      <c r="G752" s="9"/>
      <c r="H752" s="12"/>
      <c r="I752" s="9"/>
      <c r="J752" s="12"/>
      <c r="K752" s="9"/>
      <c r="L752" s="12"/>
      <c r="M752" s="9"/>
      <c r="N752" s="12"/>
      <c r="O752" s="9"/>
      <c r="P752" s="12"/>
      <c r="Q752" s="9"/>
      <c r="R752" s="12"/>
      <c r="S752" s="9"/>
      <c r="T752" s="12"/>
      <c r="U752" s="9"/>
      <c r="V752" s="12"/>
      <c r="W752" s="9"/>
      <c r="X752" s="12"/>
      <c r="Y752" s="9"/>
      <c r="Z752" s="12"/>
      <c r="AA752" s="9"/>
      <c r="AB752" s="9"/>
      <c r="AC752" s="1"/>
      <c r="AF752" s="13"/>
      <c r="AG752" s="13"/>
    </row>
    <row r="753" spans="5:33" ht="14.25" customHeight="1" x14ac:dyDescent="0.3">
      <c r="E753" s="9"/>
      <c r="F753" s="12"/>
      <c r="G753" s="9"/>
      <c r="H753" s="12"/>
      <c r="I753" s="9"/>
      <c r="J753" s="12"/>
      <c r="K753" s="9"/>
      <c r="L753" s="12"/>
      <c r="M753" s="9"/>
      <c r="N753" s="12"/>
      <c r="O753" s="9"/>
      <c r="P753" s="12"/>
      <c r="Q753" s="9"/>
      <c r="R753" s="12"/>
      <c r="S753" s="9"/>
      <c r="T753" s="12"/>
      <c r="U753" s="9"/>
      <c r="V753" s="12"/>
      <c r="W753" s="9"/>
      <c r="X753" s="12"/>
      <c r="Y753" s="9"/>
      <c r="Z753" s="12"/>
      <c r="AA753" s="9"/>
      <c r="AB753" s="9"/>
      <c r="AC753" s="1"/>
      <c r="AF753" s="13"/>
      <c r="AG753" s="13"/>
    </row>
    <row r="754" spans="5:33" ht="14.25" customHeight="1" x14ac:dyDescent="0.3">
      <c r="E754" s="9"/>
      <c r="F754" s="12"/>
      <c r="G754" s="9"/>
      <c r="H754" s="12"/>
      <c r="I754" s="9"/>
      <c r="J754" s="12"/>
      <c r="K754" s="9"/>
      <c r="L754" s="12"/>
      <c r="M754" s="9"/>
      <c r="N754" s="12"/>
      <c r="O754" s="9"/>
      <c r="P754" s="12"/>
      <c r="Q754" s="9"/>
      <c r="R754" s="12"/>
      <c r="S754" s="9"/>
      <c r="T754" s="12"/>
      <c r="U754" s="9"/>
      <c r="V754" s="12"/>
      <c r="W754" s="9"/>
      <c r="X754" s="12"/>
      <c r="Y754" s="9"/>
      <c r="Z754" s="12"/>
      <c r="AA754" s="9"/>
      <c r="AB754" s="9"/>
      <c r="AC754" s="1"/>
      <c r="AF754" s="13"/>
      <c r="AG754" s="13"/>
    </row>
    <row r="755" spans="5:33" ht="14.25" customHeight="1" x14ac:dyDescent="0.3">
      <c r="E755" s="9"/>
      <c r="F755" s="12"/>
      <c r="G755" s="9"/>
      <c r="H755" s="12"/>
      <c r="I755" s="9"/>
      <c r="J755" s="12"/>
      <c r="K755" s="9"/>
      <c r="L755" s="12"/>
      <c r="M755" s="9"/>
      <c r="N755" s="12"/>
      <c r="O755" s="9"/>
      <c r="P755" s="12"/>
      <c r="Q755" s="9"/>
      <c r="R755" s="12"/>
      <c r="S755" s="9"/>
      <c r="T755" s="12"/>
      <c r="U755" s="9"/>
      <c r="V755" s="12"/>
      <c r="W755" s="9"/>
      <c r="X755" s="12"/>
      <c r="Y755" s="9"/>
      <c r="Z755" s="12"/>
      <c r="AA755" s="9"/>
      <c r="AB755" s="9"/>
      <c r="AC755" s="1"/>
      <c r="AF755" s="13"/>
      <c r="AG755" s="13"/>
    </row>
    <row r="756" spans="5:33" ht="14.25" customHeight="1" x14ac:dyDescent="0.3">
      <c r="E756" s="9"/>
      <c r="F756" s="12"/>
      <c r="G756" s="9"/>
      <c r="H756" s="12"/>
      <c r="I756" s="9"/>
      <c r="J756" s="12"/>
      <c r="K756" s="9"/>
      <c r="L756" s="12"/>
      <c r="M756" s="9"/>
      <c r="N756" s="12"/>
      <c r="O756" s="9"/>
      <c r="P756" s="12"/>
      <c r="Q756" s="9"/>
      <c r="R756" s="12"/>
      <c r="S756" s="9"/>
      <c r="T756" s="12"/>
      <c r="U756" s="9"/>
      <c r="V756" s="12"/>
      <c r="W756" s="9"/>
      <c r="X756" s="12"/>
      <c r="Y756" s="9"/>
      <c r="Z756" s="12"/>
      <c r="AA756" s="9"/>
      <c r="AB756" s="9"/>
      <c r="AC756" s="1"/>
      <c r="AF756" s="13"/>
      <c r="AG756" s="13"/>
    </row>
    <row r="757" spans="5:33" ht="14.25" customHeight="1" x14ac:dyDescent="0.3">
      <c r="E757" s="9"/>
      <c r="F757" s="12"/>
      <c r="G757" s="9"/>
      <c r="H757" s="12"/>
      <c r="I757" s="9"/>
      <c r="J757" s="12"/>
      <c r="K757" s="9"/>
      <c r="L757" s="12"/>
      <c r="M757" s="9"/>
      <c r="N757" s="12"/>
      <c r="O757" s="9"/>
      <c r="P757" s="12"/>
      <c r="Q757" s="9"/>
      <c r="R757" s="12"/>
      <c r="S757" s="9"/>
      <c r="T757" s="12"/>
      <c r="U757" s="9"/>
      <c r="V757" s="12"/>
      <c r="W757" s="9"/>
      <c r="X757" s="12"/>
      <c r="Y757" s="9"/>
      <c r="Z757" s="12"/>
      <c r="AA757" s="9"/>
      <c r="AB757" s="9"/>
      <c r="AC757" s="1"/>
      <c r="AF757" s="13"/>
      <c r="AG757" s="13"/>
    </row>
    <row r="758" spans="5:33" ht="14.25" customHeight="1" x14ac:dyDescent="0.3">
      <c r="E758" s="9"/>
      <c r="F758" s="12"/>
      <c r="G758" s="9"/>
      <c r="H758" s="12"/>
      <c r="I758" s="9"/>
      <c r="J758" s="12"/>
      <c r="K758" s="9"/>
      <c r="L758" s="12"/>
      <c r="M758" s="9"/>
      <c r="N758" s="12"/>
      <c r="O758" s="9"/>
      <c r="P758" s="12"/>
      <c r="Q758" s="9"/>
      <c r="R758" s="12"/>
      <c r="S758" s="9"/>
      <c r="T758" s="12"/>
      <c r="U758" s="9"/>
      <c r="V758" s="12"/>
      <c r="W758" s="9"/>
      <c r="X758" s="12"/>
      <c r="Y758" s="9"/>
      <c r="Z758" s="12"/>
      <c r="AA758" s="9"/>
      <c r="AB758" s="9"/>
      <c r="AC758" s="1"/>
      <c r="AF758" s="13"/>
      <c r="AG758" s="13"/>
    </row>
    <row r="759" spans="5:33" ht="14.25" customHeight="1" x14ac:dyDescent="0.3">
      <c r="E759" s="9"/>
      <c r="F759" s="12"/>
      <c r="G759" s="9"/>
      <c r="H759" s="12"/>
      <c r="I759" s="9"/>
      <c r="J759" s="12"/>
      <c r="K759" s="9"/>
      <c r="L759" s="12"/>
      <c r="M759" s="9"/>
      <c r="N759" s="12"/>
      <c r="O759" s="9"/>
      <c r="P759" s="12"/>
      <c r="Q759" s="9"/>
      <c r="R759" s="12"/>
      <c r="S759" s="9"/>
      <c r="T759" s="12"/>
      <c r="U759" s="9"/>
      <c r="V759" s="12"/>
      <c r="W759" s="9"/>
      <c r="X759" s="12"/>
      <c r="Y759" s="9"/>
      <c r="Z759" s="12"/>
      <c r="AA759" s="9"/>
      <c r="AB759" s="9"/>
      <c r="AC759" s="1"/>
      <c r="AF759" s="13"/>
      <c r="AG759" s="13"/>
    </row>
    <row r="760" spans="5:33" ht="14.25" customHeight="1" x14ac:dyDescent="0.3">
      <c r="E760" s="9"/>
      <c r="F760" s="12"/>
      <c r="G760" s="9"/>
      <c r="H760" s="12"/>
      <c r="I760" s="9"/>
      <c r="J760" s="12"/>
      <c r="K760" s="9"/>
      <c r="L760" s="12"/>
      <c r="M760" s="9"/>
      <c r="N760" s="12"/>
      <c r="O760" s="9"/>
      <c r="P760" s="12"/>
      <c r="Q760" s="9"/>
      <c r="R760" s="12"/>
      <c r="S760" s="9"/>
      <c r="T760" s="12"/>
      <c r="U760" s="9"/>
      <c r="V760" s="12"/>
      <c r="W760" s="9"/>
      <c r="X760" s="12"/>
      <c r="Y760" s="9"/>
      <c r="Z760" s="12"/>
      <c r="AA760" s="9"/>
      <c r="AB760" s="9"/>
      <c r="AC760" s="1"/>
      <c r="AF760" s="13"/>
      <c r="AG760" s="13"/>
    </row>
    <row r="761" spans="5:33" ht="14.25" customHeight="1" x14ac:dyDescent="0.3">
      <c r="E761" s="9"/>
      <c r="F761" s="12"/>
      <c r="G761" s="9"/>
      <c r="H761" s="12"/>
      <c r="I761" s="9"/>
      <c r="J761" s="12"/>
      <c r="K761" s="9"/>
      <c r="L761" s="12"/>
      <c r="M761" s="9"/>
      <c r="N761" s="12"/>
      <c r="O761" s="9"/>
      <c r="P761" s="12"/>
      <c r="Q761" s="9"/>
      <c r="R761" s="12"/>
      <c r="S761" s="9"/>
      <c r="T761" s="12"/>
      <c r="U761" s="9"/>
      <c r="V761" s="12"/>
      <c r="W761" s="9"/>
      <c r="X761" s="12"/>
      <c r="Y761" s="9"/>
      <c r="Z761" s="12"/>
      <c r="AA761" s="9"/>
      <c r="AB761" s="9"/>
      <c r="AC761" s="1"/>
      <c r="AF761" s="13"/>
      <c r="AG761" s="13"/>
    </row>
    <row r="762" spans="5:33" ht="14.25" customHeight="1" x14ac:dyDescent="0.3">
      <c r="E762" s="9"/>
      <c r="F762" s="12"/>
      <c r="G762" s="9"/>
      <c r="H762" s="12"/>
      <c r="I762" s="9"/>
      <c r="J762" s="12"/>
      <c r="K762" s="9"/>
      <c r="L762" s="12"/>
      <c r="M762" s="9"/>
      <c r="N762" s="12"/>
      <c r="O762" s="9"/>
      <c r="P762" s="12"/>
      <c r="Q762" s="9"/>
      <c r="R762" s="12"/>
      <c r="S762" s="9"/>
      <c r="T762" s="12"/>
      <c r="U762" s="9"/>
      <c r="V762" s="12"/>
      <c r="W762" s="9"/>
      <c r="X762" s="12"/>
      <c r="Y762" s="9"/>
      <c r="Z762" s="12"/>
      <c r="AA762" s="9"/>
      <c r="AB762" s="9"/>
      <c r="AC762" s="1"/>
      <c r="AF762" s="13"/>
      <c r="AG762" s="13"/>
    </row>
    <row r="763" spans="5:33" ht="14.25" customHeight="1" x14ac:dyDescent="0.3">
      <c r="E763" s="9"/>
      <c r="F763" s="12"/>
      <c r="G763" s="9"/>
      <c r="H763" s="12"/>
      <c r="I763" s="9"/>
      <c r="J763" s="12"/>
      <c r="K763" s="9"/>
      <c r="L763" s="12"/>
      <c r="M763" s="9"/>
      <c r="N763" s="12"/>
      <c r="O763" s="9"/>
      <c r="P763" s="12"/>
      <c r="Q763" s="9"/>
      <c r="R763" s="12"/>
      <c r="S763" s="9"/>
      <c r="T763" s="12"/>
      <c r="U763" s="9"/>
      <c r="V763" s="12"/>
      <c r="W763" s="9"/>
      <c r="X763" s="12"/>
      <c r="Y763" s="9"/>
      <c r="Z763" s="12"/>
      <c r="AA763" s="9"/>
      <c r="AB763" s="9"/>
      <c r="AC763" s="1"/>
      <c r="AF763" s="13"/>
      <c r="AG763" s="13"/>
    </row>
    <row r="764" spans="5:33" ht="14.25" customHeight="1" x14ac:dyDescent="0.3">
      <c r="E764" s="9"/>
      <c r="F764" s="12"/>
      <c r="G764" s="9"/>
      <c r="H764" s="12"/>
      <c r="I764" s="9"/>
      <c r="J764" s="12"/>
      <c r="K764" s="9"/>
      <c r="L764" s="12"/>
      <c r="M764" s="9"/>
      <c r="N764" s="12"/>
      <c r="O764" s="9"/>
      <c r="P764" s="12"/>
      <c r="Q764" s="9"/>
      <c r="R764" s="12"/>
      <c r="S764" s="9"/>
      <c r="T764" s="12"/>
      <c r="U764" s="9"/>
      <c r="V764" s="12"/>
      <c r="W764" s="9"/>
      <c r="X764" s="12"/>
      <c r="Y764" s="9"/>
      <c r="Z764" s="12"/>
      <c r="AA764" s="9"/>
      <c r="AB764" s="9"/>
      <c r="AC764" s="1"/>
      <c r="AF764" s="13"/>
      <c r="AG764" s="13"/>
    </row>
    <row r="765" spans="5:33" ht="14.25" customHeight="1" x14ac:dyDescent="0.3">
      <c r="E765" s="9"/>
      <c r="F765" s="12"/>
      <c r="G765" s="9"/>
      <c r="H765" s="12"/>
      <c r="I765" s="9"/>
      <c r="J765" s="12"/>
      <c r="K765" s="9"/>
      <c r="L765" s="12"/>
      <c r="M765" s="9"/>
      <c r="N765" s="12"/>
      <c r="O765" s="9"/>
      <c r="P765" s="12"/>
      <c r="Q765" s="9"/>
      <c r="R765" s="12"/>
      <c r="S765" s="9"/>
      <c r="T765" s="12"/>
      <c r="U765" s="9"/>
      <c r="V765" s="12"/>
      <c r="W765" s="9"/>
      <c r="X765" s="12"/>
      <c r="Y765" s="9"/>
      <c r="Z765" s="12"/>
      <c r="AA765" s="9"/>
      <c r="AB765" s="9"/>
      <c r="AC765" s="1"/>
      <c r="AF765" s="13"/>
      <c r="AG765" s="13"/>
    </row>
    <row r="766" spans="5:33" ht="14.25" customHeight="1" x14ac:dyDescent="0.3">
      <c r="E766" s="9"/>
      <c r="F766" s="12"/>
      <c r="G766" s="9"/>
      <c r="H766" s="12"/>
      <c r="I766" s="9"/>
      <c r="J766" s="12"/>
      <c r="K766" s="9"/>
      <c r="L766" s="12"/>
      <c r="M766" s="9"/>
      <c r="N766" s="12"/>
      <c r="O766" s="9"/>
      <c r="P766" s="12"/>
      <c r="Q766" s="9"/>
      <c r="R766" s="12"/>
      <c r="S766" s="9"/>
      <c r="T766" s="12"/>
      <c r="U766" s="9"/>
      <c r="V766" s="12"/>
      <c r="W766" s="9"/>
      <c r="X766" s="12"/>
      <c r="Y766" s="9"/>
      <c r="Z766" s="12"/>
      <c r="AA766" s="9"/>
      <c r="AB766" s="9"/>
      <c r="AC766" s="1"/>
      <c r="AF766" s="13"/>
      <c r="AG766" s="13"/>
    </row>
    <row r="767" spans="5:33" ht="14.25" customHeight="1" x14ac:dyDescent="0.3">
      <c r="E767" s="9"/>
      <c r="F767" s="12"/>
      <c r="G767" s="9"/>
      <c r="H767" s="12"/>
      <c r="I767" s="9"/>
      <c r="J767" s="12"/>
      <c r="K767" s="9"/>
      <c r="L767" s="12"/>
      <c r="M767" s="9"/>
      <c r="N767" s="12"/>
      <c r="O767" s="9"/>
      <c r="P767" s="12"/>
      <c r="Q767" s="9"/>
      <c r="R767" s="12"/>
      <c r="S767" s="9"/>
      <c r="T767" s="12"/>
      <c r="U767" s="9"/>
      <c r="V767" s="12"/>
      <c r="W767" s="9"/>
      <c r="X767" s="12"/>
      <c r="Y767" s="9"/>
      <c r="Z767" s="12"/>
      <c r="AA767" s="9"/>
      <c r="AB767" s="9"/>
      <c r="AC767" s="1"/>
      <c r="AF767" s="13"/>
      <c r="AG767" s="13"/>
    </row>
    <row r="768" spans="5:33" ht="14.25" customHeight="1" x14ac:dyDescent="0.3">
      <c r="E768" s="9"/>
      <c r="F768" s="12"/>
      <c r="G768" s="9"/>
      <c r="H768" s="12"/>
      <c r="I768" s="9"/>
      <c r="J768" s="12"/>
      <c r="K768" s="9"/>
      <c r="L768" s="12"/>
      <c r="M768" s="9"/>
      <c r="N768" s="12"/>
      <c r="O768" s="9"/>
      <c r="P768" s="12"/>
      <c r="Q768" s="9"/>
      <c r="R768" s="12"/>
      <c r="S768" s="9"/>
      <c r="T768" s="12"/>
      <c r="U768" s="9"/>
      <c r="V768" s="12"/>
      <c r="W768" s="9"/>
      <c r="X768" s="12"/>
      <c r="Y768" s="9"/>
      <c r="Z768" s="12"/>
      <c r="AA768" s="9"/>
      <c r="AB768" s="9"/>
      <c r="AC768" s="1"/>
      <c r="AF768" s="13"/>
      <c r="AG768" s="13"/>
    </row>
    <row r="769" spans="5:33" ht="14.25" customHeight="1" x14ac:dyDescent="0.3">
      <c r="E769" s="9"/>
      <c r="F769" s="12"/>
      <c r="G769" s="9"/>
      <c r="H769" s="12"/>
      <c r="I769" s="9"/>
      <c r="J769" s="12"/>
      <c r="K769" s="9"/>
      <c r="L769" s="12"/>
      <c r="M769" s="9"/>
      <c r="N769" s="12"/>
      <c r="O769" s="9"/>
      <c r="P769" s="12"/>
      <c r="Q769" s="9"/>
      <c r="R769" s="12"/>
      <c r="S769" s="9"/>
      <c r="T769" s="12"/>
      <c r="U769" s="9"/>
      <c r="V769" s="12"/>
      <c r="W769" s="9"/>
      <c r="X769" s="12"/>
      <c r="Y769" s="9"/>
      <c r="Z769" s="12"/>
      <c r="AA769" s="9"/>
      <c r="AB769" s="9"/>
      <c r="AC769" s="1"/>
      <c r="AF769" s="13"/>
      <c r="AG769" s="13"/>
    </row>
    <row r="770" spans="5:33" ht="14.25" customHeight="1" x14ac:dyDescent="0.3">
      <c r="E770" s="9"/>
      <c r="F770" s="12"/>
      <c r="G770" s="9"/>
      <c r="H770" s="12"/>
      <c r="I770" s="9"/>
      <c r="J770" s="12"/>
      <c r="K770" s="9"/>
      <c r="L770" s="12"/>
      <c r="M770" s="9"/>
      <c r="N770" s="12"/>
      <c r="O770" s="9"/>
      <c r="P770" s="12"/>
      <c r="Q770" s="9"/>
      <c r="R770" s="12"/>
      <c r="S770" s="9"/>
      <c r="T770" s="12"/>
      <c r="U770" s="9"/>
      <c r="V770" s="12"/>
      <c r="W770" s="9"/>
      <c r="X770" s="12"/>
      <c r="Y770" s="9"/>
      <c r="Z770" s="12"/>
      <c r="AA770" s="9"/>
      <c r="AB770" s="9"/>
      <c r="AC770" s="1"/>
      <c r="AF770" s="13"/>
      <c r="AG770" s="13"/>
    </row>
    <row r="771" spans="5:33" ht="14.25" customHeight="1" x14ac:dyDescent="0.3">
      <c r="E771" s="9"/>
      <c r="F771" s="12"/>
      <c r="G771" s="9"/>
      <c r="H771" s="12"/>
      <c r="I771" s="9"/>
      <c r="J771" s="12"/>
      <c r="K771" s="9"/>
      <c r="L771" s="12"/>
      <c r="M771" s="9"/>
      <c r="N771" s="12"/>
      <c r="O771" s="9"/>
      <c r="P771" s="12"/>
      <c r="Q771" s="9"/>
      <c r="R771" s="12"/>
      <c r="S771" s="9"/>
      <c r="T771" s="12"/>
      <c r="U771" s="9"/>
      <c r="V771" s="12"/>
      <c r="W771" s="9"/>
      <c r="X771" s="12"/>
      <c r="Y771" s="9"/>
      <c r="Z771" s="12"/>
      <c r="AA771" s="9"/>
      <c r="AB771" s="9"/>
      <c r="AC771" s="1"/>
      <c r="AF771" s="13"/>
      <c r="AG771" s="13"/>
    </row>
    <row r="772" spans="5:33" ht="14.25" customHeight="1" x14ac:dyDescent="0.3">
      <c r="E772" s="9"/>
      <c r="F772" s="12"/>
      <c r="G772" s="9"/>
      <c r="H772" s="12"/>
      <c r="I772" s="9"/>
      <c r="J772" s="12"/>
      <c r="K772" s="9"/>
      <c r="L772" s="12"/>
      <c r="M772" s="9"/>
      <c r="N772" s="12"/>
      <c r="O772" s="9"/>
      <c r="P772" s="12"/>
      <c r="Q772" s="9"/>
      <c r="R772" s="12"/>
      <c r="S772" s="9"/>
      <c r="T772" s="12"/>
      <c r="U772" s="9"/>
      <c r="V772" s="12"/>
      <c r="W772" s="9"/>
      <c r="X772" s="12"/>
      <c r="Y772" s="9"/>
      <c r="Z772" s="12"/>
      <c r="AA772" s="9"/>
      <c r="AB772" s="9"/>
      <c r="AC772" s="1"/>
      <c r="AF772" s="13"/>
      <c r="AG772" s="13"/>
    </row>
    <row r="773" spans="5:33" ht="14.25" customHeight="1" x14ac:dyDescent="0.3">
      <c r="E773" s="9"/>
      <c r="F773" s="12"/>
      <c r="G773" s="9"/>
      <c r="H773" s="12"/>
      <c r="I773" s="9"/>
      <c r="J773" s="12"/>
      <c r="K773" s="9"/>
      <c r="L773" s="12"/>
      <c r="M773" s="9"/>
      <c r="N773" s="12"/>
      <c r="O773" s="9"/>
      <c r="P773" s="12"/>
      <c r="Q773" s="9"/>
      <c r="R773" s="12"/>
      <c r="S773" s="9"/>
      <c r="T773" s="12"/>
      <c r="U773" s="9"/>
      <c r="V773" s="12"/>
      <c r="W773" s="9"/>
      <c r="X773" s="12"/>
      <c r="Y773" s="9"/>
      <c r="Z773" s="12"/>
      <c r="AA773" s="9"/>
      <c r="AB773" s="9"/>
      <c r="AC773" s="1"/>
      <c r="AF773" s="13"/>
      <c r="AG773" s="13"/>
    </row>
    <row r="774" spans="5:33" ht="14.25" customHeight="1" x14ac:dyDescent="0.3">
      <c r="E774" s="9"/>
      <c r="F774" s="12"/>
      <c r="G774" s="9"/>
      <c r="H774" s="12"/>
      <c r="I774" s="9"/>
      <c r="J774" s="12"/>
      <c r="K774" s="9"/>
      <c r="L774" s="12"/>
      <c r="M774" s="9"/>
      <c r="N774" s="12"/>
      <c r="O774" s="9"/>
      <c r="P774" s="12"/>
      <c r="Q774" s="9"/>
      <c r="R774" s="12"/>
      <c r="S774" s="9"/>
      <c r="T774" s="12"/>
      <c r="U774" s="9"/>
      <c r="V774" s="12"/>
      <c r="W774" s="9"/>
      <c r="X774" s="12"/>
      <c r="Y774" s="9"/>
      <c r="Z774" s="12"/>
      <c r="AA774" s="9"/>
      <c r="AB774" s="9"/>
      <c r="AC774" s="1"/>
      <c r="AF774" s="13"/>
      <c r="AG774" s="13"/>
    </row>
    <row r="775" spans="5:33" ht="14.25" customHeight="1" x14ac:dyDescent="0.3">
      <c r="E775" s="9"/>
      <c r="F775" s="12"/>
      <c r="G775" s="9"/>
      <c r="H775" s="12"/>
      <c r="I775" s="9"/>
      <c r="J775" s="12"/>
      <c r="K775" s="9"/>
      <c r="L775" s="12"/>
      <c r="M775" s="9"/>
      <c r="N775" s="12"/>
      <c r="O775" s="9"/>
      <c r="P775" s="12"/>
      <c r="Q775" s="9"/>
      <c r="R775" s="12"/>
      <c r="S775" s="9"/>
      <c r="T775" s="12"/>
      <c r="U775" s="9"/>
      <c r="V775" s="12"/>
      <c r="W775" s="9"/>
      <c r="X775" s="12"/>
      <c r="Y775" s="9"/>
      <c r="Z775" s="12"/>
      <c r="AA775" s="9"/>
      <c r="AB775" s="9"/>
      <c r="AC775" s="1"/>
      <c r="AF775" s="13"/>
      <c r="AG775" s="13"/>
    </row>
    <row r="776" spans="5:33" ht="14.25" customHeight="1" x14ac:dyDescent="0.3">
      <c r="E776" s="9"/>
      <c r="F776" s="12"/>
      <c r="G776" s="9"/>
      <c r="H776" s="12"/>
      <c r="I776" s="9"/>
      <c r="J776" s="12"/>
      <c r="K776" s="9"/>
      <c r="L776" s="12"/>
      <c r="M776" s="9"/>
      <c r="N776" s="12"/>
      <c r="O776" s="9"/>
      <c r="P776" s="12"/>
      <c r="Q776" s="9"/>
      <c r="R776" s="12"/>
      <c r="S776" s="9"/>
      <c r="T776" s="12"/>
      <c r="U776" s="9"/>
      <c r="V776" s="12"/>
      <c r="W776" s="9"/>
      <c r="X776" s="12"/>
      <c r="Y776" s="9"/>
      <c r="Z776" s="12"/>
      <c r="AA776" s="9"/>
      <c r="AB776" s="9"/>
      <c r="AC776" s="1"/>
      <c r="AF776" s="13"/>
      <c r="AG776" s="13"/>
    </row>
    <row r="777" spans="5:33" ht="14.25" customHeight="1" x14ac:dyDescent="0.3">
      <c r="E777" s="9"/>
      <c r="F777" s="12"/>
      <c r="G777" s="9"/>
      <c r="H777" s="12"/>
      <c r="I777" s="9"/>
      <c r="J777" s="12"/>
      <c r="K777" s="9"/>
      <c r="L777" s="12"/>
      <c r="M777" s="9"/>
      <c r="N777" s="12"/>
      <c r="O777" s="9"/>
      <c r="P777" s="12"/>
      <c r="Q777" s="9"/>
      <c r="R777" s="12"/>
      <c r="S777" s="9"/>
      <c r="T777" s="12"/>
      <c r="U777" s="9"/>
      <c r="V777" s="12"/>
      <c r="W777" s="9"/>
      <c r="X777" s="12"/>
      <c r="Y777" s="9"/>
      <c r="Z777" s="12"/>
      <c r="AA777" s="9"/>
      <c r="AB777" s="9"/>
      <c r="AC777" s="1"/>
      <c r="AF777" s="13"/>
      <c r="AG777" s="13"/>
    </row>
    <row r="778" spans="5:33" ht="14.25" customHeight="1" x14ac:dyDescent="0.3">
      <c r="E778" s="9"/>
      <c r="F778" s="12"/>
      <c r="G778" s="9"/>
      <c r="H778" s="12"/>
      <c r="I778" s="9"/>
      <c r="J778" s="12"/>
      <c r="K778" s="9"/>
      <c r="L778" s="12"/>
      <c r="M778" s="9"/>
      <c r="N778" s="12"/>
      <c r="O778" s="9"/>
      <c r="P778" s="12"/>
      <c r="Q778" s="9"/>
      <c r="R778" s="12"/>
      <c r="S778" s="9"/>
      <c r="T778" s="12"/>
      <c r="U778" s="9"/>
      <c r="V778" s="12"/>
      <c r="W778" s="9"/>
      <c r="X778" s="12"/>
      <c r="Y778" s="9"/>
      <c r="Z778" s="12"/>
      <c r="AA778" s="9"/>
      <c r="AB778" s="9"/>
      <c r="AC778" s="1"/>
      <c r="AF778" s="13"/>
      <c r="AG778" s="13"/>
    </row>
    <row r="779" spans="5:33" ht="14.25" customHeight="1" x14ac:dyDescent="0.3">
      <c r="E779" s="9"/>
      <c r="F779" s="12"/>
      <c r="G779" s="9"/>
      <c r="H779" s="12"/>
      <c r="I779" s="9"/>
      <c r="J779" s="12"/>
      <c r="K779" s="9"/>
      <c r="L779" s="12"/>
      <c r="M779" s="9"/>
      <c r="N779" s="12"/>
      <c r="O779" s="9"/>
      <c r="P779" s="12"/>
      <c r="Q779" s="9"/>
      <c r="R779" s="12"/>
      <c r="S779" s="9"/>
      <c r="T779" s="12"/>
      <c r="U779" s="9"/>
      <c r="V779" s="12"/>
      <c r="W779" s="9"/>
      <c r="X779" s="12"/>
      <c r="Y779" s="9"/>
      <c r="Z779" s="12"/>
      <c r="AA779" s="9"/>
      <c r="AB779" s="9"/>
      <c r="AC779" s="1"/>
      <c r="AF779" s="13"/>
      <c r="AG779" s="13"/>
    </row>
    <row r="780" spans="5:33" ht="14.25" customHeight="1" x14ac:dyDescent="0.3">
      <c r="E780" s="9"/>
      <c r="F780" s="12"/>
      <c r="G780" s="9"/>
      <c r="H780" s="12"/>
      <c r="I780" s="9"/>
      <c r="J780" s="12"/>
      <c r="K780" s="9"/>
      <c r="L780" s="12"/>
      <c r="M780" s="9"/>
      <c r="N780" s="12"/>
      <c r="O780" s="9"/>
      <c r="P780" s="12"/>
      <c r="Q780" s="9"/>
      <c r="R780" s="12"/>
      <c r="S780" s="9"/>
      <c r="T780" s="12"/>
      <c r="U780" s="9"/>
      <c r="V780" s="12"/>
      <c r="W780" s="9"/>
      <c r="X780" s="12"/>
      <c r="Y780" s="9"/>
      <c r="Z780" s="12"/>
      <c r="AA780" s="9"/>
      <c r="AB780" s="9"/>
      <c r="AC780" s="1"/>
      <c r="AF780" s="13"/>
      <c r="AG780" s="13"/>
    </row>
    <row r="781" spans="5:33" ht="14.25" customHeight="1" x14ac:dyDescent="0.3">
      <c r="E781" s="9"/>
      <c r="F781" s="12"/>
      <c r="G781" s="9"/>
      <c r="H781" s="12"/>
      <c r="I781" s="9"/>
      <c r="J781" s="12"/>
      <c r="K781" s="9"/>
      <c r="L781" s="12"/>
      <c r="M781" s="9"/>
      <c r="N781" s="12"/>
      <c r="O781" s="9"/>
      <c r="P781" s="12"/>
      <c r="Q781" s="9"/>
      <c r="R781" s="12"/>
      <c r="S781" s="9"/>
      <c r="T781" s="12"/>
      <c r="U781" s="9"/>
      <c r="V781" s="12"/>
      <c r="W781" s="9"/>
      <c r="X781" s="12"/>
      <c r="Y781" s="9"/>
      <c r="Z781" s="12"/>
      <c r="AA781" s="9"/>
      <c r="AB781" s="9"/>
      <c r="AC781" s="1"/>
      <c r="AF781" s="13"/>
      <c r="AG781" s="13"/>
    </row>
    <row r="782" spans="5:33" ht="14.25" customHeight="1" x14ac:dyDescent="0.3">
      <c r="E782" s="9"/>
      <c r="F782" s="12"/>
      <c r="G782" s="9"/>
      <c r="H782" s="12"/>
      <c r="I782" s="9"/>
      <c r="J782" s="12"/>
      <c r="K782" s="9"/>
      <c r="L782" s="12"/>
      <c r="M782" s="9"/>
      <c r="N782" s="12"/>
      <c r="O782" s="9"/>
      <c r="P782" s="12"/>
      <c r="Q782" s="9"/>
      <c r="R782" s="12"/>
      <c r="S782" s="9"/>
      <c r="T782" s="12"/>
      <c r="U782" s="9"/>
      <c r="V782" s="12"/>
      <c r="W782" s="9"/>
      <c r="X782" s="12"/>
      <c r="Y782" s="9"/>
      <c r="Z782" s="12"/>
      <c r="AA782" s="9"/>
      <c r="AB782" s="9"/>
      <c r="AC782" s="1"/>
      <c r="AF782" s="13"/>
      <c r="AG782" s="13"/>
    </row>
    <row r="783" spans="5:33" ht="14.25" customHeight="1" x14ac:dyDescent="0.3">
      <c r="E783" s="9"/>
      <c r="F783" s="12"/>
      <c r="G783" s="9"/>
      <c r="H783" s="12"/>
      <c r="I783" s="9"/>
      <c r="J783" s="12"/>
      <c r="K783" s="9"/>
      <c r="L783" s="12"/>
      <c r="M783" s="9"/>
      <c r="N783" s="12"/>
      <c r="O783" s="9"/>
      <c r="P783" s="12"/>
      <c r="Q783" s="9"/>
      <c r="R783" s="12"/>
      <c r="S783" s="9"/>
      <c r="T783" s="12"/>
      <c r="U783" s="9"/>
      <c r="V783" s="12"/>
      <c r="W783" s="9"/>
      <c r="X783" s="12"/>
      <c r="Y783" s="9"/>
      <c r="Z783" s="12"/>
      <c r="AA783" s="9"/>
      <c r="AB783" s="9"/>
      <c r="AC783" s="1"/>
      <c r="AF783" s="13"/>
      <c r="AG783" s="13"/>
    </row>
    <row r="784" spans="5:33" ht="14.25" customHeight="1" x14ac:dyDescent="0.3">
      <c r="E784" s="9"/>
      <c r="F784" s="12"/>
      <c r="G784" s="9"/>
      <c r="H784" s="12"/>
      <c r="I784" s="9"/>
      <c r="J784" s="12"/>
      <c r="K784" s="9"/>
      <c r="L784" s="12"/>
      <c r="M784" s="9"/>
      <c r="N784" s="12"/>
      <c r="O784" s="9"/>
      <c r="P784" s="12"/>
      <c r="Q784" s="9"/>
      <c r="R784" s="12"/>
      <c r="S784" s="9"/>
      <c r="T784" s="12"/>
      <c r="U784" s="9"/>
      <c r="V784" s="12"/>
      <c r="W784" s="9"/>
      <c r="X784" s="12"/>
      <c r="Y784" s="9"/>
      <c r="Z784" s="12"/>
      <c r="AA784" s="9"/>
      <c r="AB784" s="9"/>
      <c r="AC784" s="1"/>
      <c r="AF784" s="13"/>
      <c r="AG784" s="13"/>
    </row>
    <row r="785" spans="5:33" ht="14.25" customHeight="1" x14ac:dyDescent="0.3">
      <c r="E785" s="9"/>
      <c r="F785" s="12"/>
      <c r="G785" s="9"/>
      <c r="H785" s="12"/>
      <c r="I785" s="9"/>
      <c r="J785" s="12"/>
      <c r="K785" s="9"/>
      <c r="L785" s="12"/>
      <c r="M785" s="9"/>
      <c r="N785" s="12"/>
      <c r="O785" s="9"/>
      <c r="P785" s="12"/>
      <c r="Q785" s="9"/>
      <c r="R785" s="12"/>
      <c r="S785" s="9"/>
      <c r="T785" s="12"/>
      <c r="U785" s="9"/>
      <c r="V785" s="12"/>
      <c r="W785" s="9"/>
      <c r="X785" s="12"/>
      <c r="Y785" s="9"/>
      <c r="Z785" s="12"/>
      <c r="AA785" s="9"/>
      <c r="AB785" s="9"/>
      <c r="AC785" s="1"/>
      <c r="AF785" s="13"/>
      <c r="AG785" s="13"/>
    </row>
    <row r="786" spans="5:33" ht="14.25" customHeight="1" x14ac:dyDescent="0.3">
      <c r="E786" s="9"/>
      <c r="F786" s="12"/>
      <c r="G786" s="9"/>
      <c r="H786" s="12"/>
      <c r="I786" s="9"/>
      <c r="J786" s="12"/>
      <c r="K786" s="9"/>
      <c r="L786" s="12"/>
      <c r="M786" s="9"/>
      <c r="N786" s="12"/>
      <c r="O786" s="9"/>
      <c r="P786" s="12"/>
      <c r="Q786" s="9"/>
      <c r="R786" s="12"/>
      <c r="S786" s="9"/>
      <c r="T786" s="12"/>
      <c r="U786" s="9"/>
      <c r="V786" s="12"/>
      <c r="W786" s="9"/>
      <c r="X786" s="12"/>
      <c r="Y786" s="9"/>
      <c r="Z786" s="12"/>
      <c r="AA786" s="9"/>
      <c r="AB786" s="9"/>
      <c r="AC786" s="1"/>
      <c r="AF786" s="13"/>
      <c r="AG786" s="13"/>
    </row>
    <row r="787" spans="5:33" ht="14.25" customHeight="1" x14ac:dyDescent="0.3">
      <c r="E787" s="9"/>
      <c r="F787" s="12"/>
      <c r="G787" s="9"/>
      <c r="H787" s="12"/>
      <c r="I787" s="9"/>
      <c r="J787" s="12"/>
      <c r="K787" s="9"/>
      <c r="L787" s="12"/>
      <c r="M787" s="9"/>
      <c r="N787" s="12"/>
      <c r="O787" s="9"/>
      <c r="P787" s="12"/>
      <c r="Q787" s="9"/>
      <c r="R787" s="12"/>
      <c r="S787" s="9"/>
      <c r="T787" s="12"/>
      <c r="U787" s="9"/>
      <c r="V787" s="12"/>
      <c r="W787" s="9"/>
      <c r="X787" s="12"/>
      <c r="Y787" s="9"/>
      <c r="Z787" s="12"/>
      <c r="AA787" s="9"/>
      <c r="AB787" s="9"/>
      <c r="AC787" s="1"/>
      <c r="AF787" s="13"/>
      <c r="AG787" s="13"/>
    </row>
    <row r="788" spans="5:33" ht="14.25" customHeight="1" x14ac:dyDescent="0.3">
      <c r="E788" s="9"/>
      <c r="F788" s="12"/>
      <c r="G788" s="9"/>
      <c r="H788" s="12"/>
      <c r="I788" s="9"/>
      <c r="J788" s="12"/>
      <c r="K788" s="9"/>
      <c r="L788" s="12"/>
      <c r="M788" s="9"/>
      <c r="N788" s="12"/>
      <c r="O788" s="9"/>
      <c r="P788" s="12"/>
      <c r="Q788" s="9"/>
      <c r="R788" s="12"/>
      <c r="S788" s="9"/>
      <c r="T788" s="12"/>
      <c r="U788" s="9"/>
      <c r="V788" s="12"/>
      <c r="W788" s="9"/>
      <c r="X788" s="12"/>
      <c r="Y788" s="9"/>
      <c r="Z788" s="12"/>
      <c r="AA788" s="9"/>
      <c r="AB788" s="9"/>
      <c r="AC788" s="1"/>
      <c r="AF788" s="13"/>
      <c r="AG788" s="13"/>
    </row>
    <row r="789" spans="5:33" ht="14.25" customHeight="1" x14ac:dyDescent="0.3">
      <c r="E789" s="9"/>
      <c r="F789" s="12"/>
      <c r="G789" s="9"/>
      <c r="H789" s="12"/>
      <c r="I789" s="9"/>
      <c r="J789" s="12"/>
      <c r="K789" s="9"/>
      <c r="L789" s="12"/>
      <c r="M789" s="9"/>
      <c r="N789" s="12"/>
      <c r="O789" s="9"/>
      <c r="P789" s="12"/>
      <c r="Q789" s="9"/>
      <c r="R789" s="12"/>
      <c r="S789" s="9"/>
      <c r="T789" s="12"/>
      <c r="U789" s="9"/>
      <c r="V789" s="12"/>
      <c r="W789" s="9"/>
      <c r="X789" s="12"/>
      <c r="Y789" s="9"/>
      <c r="Z789" s="12"/>
      <c r="AA789" s="9"/>
      <c r="AB789" s="9"/>
      <c r="AC789" s="1"/>
      <c r="AF789" s="13"/>
      <c r="AG789" s="13"/>
    </row>
    <row r="790" spans="5:33" ht="14.25" customHeight="1" x14ac:dyDescent="0.3">
      <c r="E790" s="9"/>
      <c r="F790" s="12"/>
      <c r="G790" s="9"/>
      <c r="H790" s="12"/>
      <c r="I790" s="9"/>
      <c r="J790" s="12"/>
      <c r="K790" s="9"/>
      <c r="L790" s="12"/>
      <c r="M790" s="9"/>
      <c r="N790" s="12"/>
      <c r="O790" s="9"/>
      <c r="P790" s="12"/>
      <c r="Q790" s="9"/>
      <c r="R790" s="12"/>
      <c r="S790" s="9"/>
      <c r="T790" s="12"/>
      <c r="U790" s="9"/>
      <c r="V790" s="12"/>
      <c r="W790" s="9"/>
      <c r="X790" s="12"/>
      <c r="Y790" s="9"/>
      <c r="Z790" s="12"/>
      <c r="AA790" s="9"/>
      <c r="AB790" s="9"/>
      <c r="AC790" s="1"/>
      <c r="AF790" s="13"/>
      <c r="AG790" s="13"/>
    </row>
    <row r="791" spans="5:33" ht="14.25" customHeight="1" x14ac:dyDescent="0.3">
      <c r="E791" s="9"/>
      <c r="F791" s="12"/>
      <c r="G791" s="9"/>
      <c r="H791" s="12"/>
      <c r="I791" s="9"/>
      <c r="J791" s="12"/>
      <c r="K791" s="9"/>
      <c r="L791" s="12"/>
      <c r="M791" s="9"/>
      <c r="N791" s="12"/>
      <c r="O791" s="9"/>
      <c r="P791" s="12"/>
      <c r="Q791" s="9"/>
      <c r="R791" s="12"/>
      <c r="S791" s="9"/>
      <c r="T791" s="12"/>
      <c r="U791" s="9"/>
      <c r="V791" s="12"/>
      <c r="W791" s="9"/>
      <c r="X791" s="12"/>
      <c r="Y791" s="9"/>
      <c r="Z791" s="12"/>
      <c r="AA791" s="9"/>
      <c r="AB791" s="9"/>
      <c r="AC791" s="1"/>
      <c r="AF791" s="13"/>
      <c r="AG791" s="13"/>
    </row>
    <row r="792" spans="5:33" ht="14.25" customHeight="1" x14ac:dyDescent="0.3">
      <c r="E792" s="9"/>
      <c r="F792" s="12"/>
      <c r="G792" s="9"/>
      <c r="H792" s="12"/>
      <c r="I792" s="9"/>
      <c r="J792" s="12"/>
      <c r="K792" s="9"/>
      <c r="L792" s="12"/>
      <c r="M792" s="9"/>
      <c r="N792" s="12"/>
      <c r="O792" s="9"/>
      <c r="P792" s="12"/>
      <c r="Q792" s="9"/>
      <c r="R792" s="12"/>
      <c r="S792" s="9"/>
      <c r="T792" s="12"/>
      <c r="U792" s="9"/>
      <c r="V792" s="12"/>
      <c r="W792" s="9"/>
      <c r="X792" s="12"/>
      <c r="Y792" s="9"/>
      <c r="Z792" s="12"/>
      <c r="AA792" s="9"/>
      <c r="AB792" s="9"/>
      <c r="AC792" s="1"/>
      <c r="AF792" s="13"/>
      <c r="AG792" s="13"/>
    </row>
    <row r="793" spans="5:33" ht="14.25" customHeight="1" x14ac:dyDescent="0.3">
      <c r="E793" s="9"/>
      <c r="F793" s="12"/>
      <c r="G793" s="9"/>
      <c r="H793" s="12"/>
      <c r="I793" s="9"/>
      <c r="J793" s="12"/>
      <c r="K793" s="9"/>
      <c r="L793" s="12"/>
      <c r="M793" s="9"/>
      <c r="N793" s="12"/>
      <c r="O793" s="9"/>
      <c r="P793" s="12"/>
      <c r="Q793" s="9"/>
      <c r="R793" s="12"/>
      <c r="S793" s="9"/>
      <c r="T793" s="12"/>
      <c r="U793" s="9"/>
      <c r="V793" s="12"/>
      <c r="W793" s="9"/>
      <c r="X793" s="12"/>
      <c r="Y793" s="9"/>
      <c r="Z793" s="12"/>
      <c r="AA793" s="9"/>
      <c r="AB793" s="9"/>
      <c r="AC793" s="1"/>
      <c r="AF793" s="13"/>
      <c r="AG793" s="13"/>
    </row>
    <row r="794" spans="5:33" ht="14.25" customHeight="1" x14ac:dyDescent="0.3">
      <c r="E794" s="9"/>
      <c r="F794" s="12"/>
      <c r="G794" s="9"/>
      <c r="H794" s="12"/>
      <c r="I794" s="9"/>
      <c r="J794" s="12"/>
      <c r="K794" s="9"/>
      <c r="L794" s="12"/>
      <c r="M794" s="9"/>
      <c r="N794" s="12"/>
      <c r="O794" s="9"/>
      <c r="P794" s="12"/>
      <c r="Q794" s="9"/>
      <c r="R794" s="12"/>
      <c r="S794" s="9"/>
      <c r="T794" s="12"/>
      <c r="U794" s="9"/>
      <c r="V794" s="12"/>
      <c r="W794" s="9"/>
      <c r="X794" s="12"/>
      <c r="Y794" s="9"/>
      <c r="Z794" s="12"/>
      <c r="AA794" s="9"/>
      <c r="AB794" s="9"/>
      <c r="AC794" s="1"/>
      <c r="AF794" s="13"/>
      <c r="AG794" s="13"/>
    </row>
    <row r="795" spans="5:33" ht="14.25" customHeight="1" x14ac:dyDescent="0.3">
      <c r="E795" s="9"/>
      <c r="F795" s="12"/>
      <c r="G795" s="9"/>
      <c r="H795" s="12"/>
      <c r="I795" s="9"/>
      <c r="J795" s="12"/>
      <c r="K795" s="9"/>
      <c r="L795" s="12"/>
      <c r="M795" s="9"/>
      <c r="N795" s="12"/>
      <c r="O795" s="9"/>
      <c r="P795" s="12"/>
      <c r="Q795" s="9"/>
      <c r="R795" s="12"/>
      <c r="S795" s="9"/>
      <c r="T795" s="12"/>
      <c r="U795" s="9"/>
      <c r="V795" s="12"/>
      <c r="W795" s="9"/>
      <c r="X795" s="12"/>
      <c r="Y795" s="9"/>
      <c r="Z795" s="12"/>
      <c r="AA795" s="9"/>
      <c r="AB795" s="9"/>
      <c r="AC795" s="1"/>
      <c r="AF795" s="13"/>
      <c r="AG795" s="13"/>
    </row>
    <row r="796" spans="5:33" ht="14.25" customHeight="1" x14ac:dyDescent="0.3">
      <c r="E796" s="9"/>
      <c r="F796" s="12"/>
      <c r="G796" s="9"/>
      <c r="H796" s="12"/>
      <c r="I796" s="9"/>
      <c r="J796" s="12"/>
      <c r="K796" s="9"/>
      <c r="L796" s="12"/>
      <c r="M796" s="9"/>
      <c r="N796" s="12"/>
      <c r="O796" s="9"/>
      <c r="P796" s="12"/>
      <c r="Q796" s="9"/>
      <c r="R796" s="12"/>
      <c r="S796" s="9"/>
      <c r="T796" s="12"/>
      <c r="U796" s="9"/>
      <c r="V796" s="12"/>
      <c r="W796" s="9"/>
      <c r="X796" s="12"/>
      <c r="Y796" s="9"/>
      <c r="Z796" s="12"/>
      <c r="AA796" s="9"/>
      <c r="AB796" s="9"/>
      <c r="AC796" s="1"/>
      <c r="AF796" s="13"/>
      <c r="AG796" s="13"/>
    </row>
    <row r="797" spans="5:33" ht="14.25" customHeight="1" x14ac:dyDescent="0.3">
      <c r="E797" s="9"/>
      <c r="F797" s="12"/>
      <c r="G797" s="9"/>
      <c r="H797" s="12"/>
      <c r="I797" s="9"/>
      <c r="J797" s="12"/>
      <c r="K797" s="9"/>
      <c r="L797" s="12"/>
      <c r="M797" s="9"/>
      <c r="N797" s="12"/>
      <c r="O797" s="9"/>
      <c r="P797" s="12"/>
      <c r="Q797" s="9"/>
      <c r="R797" s="12"/>
      <c r="S797" s="9"/>
      <c r="T797" s="12"/>
      <c r="U797" s="9"/>
      <c r="V797" s="12"/>
      <c r="W797" s="9"/>
      <c r="X797" s="12"/>
      <c r="Y797" s="9"/>
      <c r="Z797" s="12"/>
      <c r="AA797" s="9"/>
      <c r="AB797" s="9"/>
      <c r="AC797" s="1"/>
      <c r="AF797" s="13"/>
      <c r="AG797" s="13"/>
    </row>
    <row r="798" spans="5:33" ht="14.25" customHeight="1" x14ac:dyDescent="0.3">
      <c r="E798" s="9"/>
      <c r="F798" s="12"/>
      <c r="G798" s="9"/>
      <c r="H798" s="12"/>
      <c r="I798" s="9"/>
      <c r="J798" s="12"/>
      <c r="K798" s="9"/>
      <c r="L798" s="12"/>
      <c r="M798" s="9"/>
      <c r="N798" s="12"/>
      <c r="O798" s="9"/>
      <c r="P798" s="12"/>
      <c r="Q798" s="9"/>
      <c r="R798" s="12"/>
      <c r="S798" s="9"/>
      <c r="T798" s="12"/>
      <c r="U798" s="9"/>
      <c r="V798" s="12"/>
      <c r="W798" s="9"/>
      <c r="X798" s="12"/>
      <c r="Y798" s="9"/>
      <c r="Z798" s="12"/>
      <c r="AA798" s="9"/>
      <c r="AB798" s="9"/>
      <c r="AC798" s="1"/>
      <c r="AF798" s="13"/>
      <c r="AG798" s="13"/>
    </row>
    <row r="799" spans="5:33" ht="14.25" customHeight="1" x14ac:dyDescent="0.3">
      <c r="E799" s="9"/>
      <c r="F799" s="12"/>
      <c r="G799" s="9"/>
      <c r="H799" s="12"/>
      <c r="I799" s="9"/>
      <c r="J799" s="12"/>
      <c r="K799" s="9"/>
      <c r="L799" s="12"/>
      <c r="M799" s="9"/>
      <c r="N799" s="12"/>
      <c r="O799" s="9"/>
      <c r="P799" s="12"/>
      <c r="Q799" s="9"/>
      <c r="R799" s="12"/>
      <c r="S799" s="9"/>
      <c r="T799" s="12"/>
      <c r="U799" s="9"/>
      <c r="V799" s="12"/>
      <c r="W799" s="9"/>
      <c r="X799" s="12"/>
      <c r="Y799" s="9"/>
      <c r="Z799" s="12"/>
      <c r="AA799" s="9"/>
      <c r="AB799" s="9"/>
      <c r="AC799" s="1"/>
      <c r="AF799" s="13"/>
      <c r="AG799" s="13"/>
    </row>
    <row r="800" spans="5:33" ht="14.25" customHeight="1" x14ac:dyDescent="0.3">
      <c r="E800" s="9"/>
      <c r="F800" s="12"/>
      <c r="G800" s="9"/>
      <c r="H800" s="12"/>
      <c r="I800" s="9"/>
      <c r="J800" s="12"/>
      <c r="K800" s="9"/>
      <c r="L800" s="12"/>
      <c r="M800" s="9"/>
      <c r="N800" s="12"/>
      <c r="O800" s="9"/>
      <c r="P800" s="12"/>
      <c r="Q800" s="9"/>
      <c r="R800" s="12"/>
      <c r="S800" s="9"/>
      <c r="T800" s="12"/>
      <c r="U800" s="9"/>
      <c r="V800" s="12"/>
      <c r="W800" s="9"/>
      <c r="X800" s="12"/>
      <c r="Y800" s="9"/>
      <c r="Z800" s="12"/>
      <c r="AA800" s="9"/>
      <c r="AB800" s="9"/>
      <c r="AC800" s="1"/>
      <c r="AF800" s="13"/>
      <c r="AG800" s="13"/>
    </row>
    <row r="801" spans="5:33" ht="14.25" customHeight="1" x14ac:dyDescent="0.3">
      <c r="E801" s="9"/>
      <c r="F801" s="12"/>
      <c r="G801" s="9"/>
      <c r="H801" s="12"/>
      <c r="I801" s="9"/>
      <c r="J801" s="12"/>
      <c r="K801" s="9"/>
      <c r="L801" s="12"/>
      <c r="M801" s="9"/>
      <c r="N801" s="12"/>
      <c r="O801" s="9"/>
      <c r="P801" s="12"/>
      <c r="Q801" s="9"/>
      <c r="R801" s="12"/>
      <c r="S801" s="9"/>
      <c r="T801" s="12"/>
      <c r="U801" s="9"/>
      <c r="V801" s="12"/>
      <c r="W801" s="9"/>
      <c r="X801" s="12"/>
      <c r="Y801" s="9"/>
      <c r="Z801" s="12"/>
      <c r="AA801" s="9"/>
      <c r="AB801" s="9"/>
      <c r="AC801" s="1"/>
      <c r="AF801" s="13"/>
      <c r="AG801" s="13"/>
    </row>
    <row r="802" spans="5:33" ht="14.25" customHeight="1" x14ac:dyDescent="0.3">
      <c r="E802" s="9"/>
      <c r="F802" s="12"/>
      <c r="G802" s="9"/>
      <c r="H802" s="12"/>
      <c r="I802" s="9"/>
      <c r="J802" s="12"/>
      <c r="K802" s="9"/>
      <c r="L802" s="12"/>
      <c r="M802" s="9"/>
      <c r="N802" s="12"/>
      <c r="O802" s="9"/>
      <c r="P802" s="12"/>
      <c r="Q802" s="9"/>
      <c r="R802" s="12"/>
      <c r="S802" s="9"/>
      <c r="T802" s="12"/>
      <c r="U802" s="9"/>
      <c r="V802" s="12"/>
      <c r="W802" s="9"/>
      <c r="X802" s="12"/>
      <c r="Y802" s="9"/>
      <c r="Z802" s="12"/>
      <c r="AA802" s="9"/>
      <c r="AB802" s="9"/>
      <c r="AC802" s="1"/>
      <c r="AF802" s="13"/>
      <c r="AG802" s="13"/>
    </row>
    <row r="803" spans="5:33" ht="14.25" customHeight="1" x14ac:dyDescent="0.3">
      <c r="E803" s="9"/>
      <c r="F803" s="12"/>
      <c r="G803" s="9"/>
      <c r="H803" s="12"/>
      <c r="I803" s="9"/>
      <c r="J803" s="12"/>
      <c r="K803" s="9"/>
      <c r="L803" s="12"/>
      <c r="M803" s="9"/>
      <c r="N803" s="12"/>
      <c r="O803" s="9"/>
      <c r="P803" s="12"/>
      <c r="Q803" s="9"/>
      <c r="R803" s="12"/>
      <c r="S803" s="9"/>
      <c r="T803" s="12"/>
      <c r="U803" s="9"/>
      <c r="V803" s="12"/>
      <c r="W803" s="9"/>
      <c r="X803" s="12"/>
      <c r="Y803" s="9"/>
      <c r="Z803" s="12"/>
      <c r="AA803" s="9"/>
      <c r="AB803" s="9"/>
      <c r="AC803" s="1"/>
      <c r="AF803" s="13"/>
      <c r="AG803" s="13"/>
    </row>
    <row r="804" spans="5:33" ht="14.25" customHeight="1" x14ac:dyDescent="0.3">
      <c r="E804" s="9"/>
      <c r="F804" s="12"/>
      <c r="G804" s="9"/>
      <c r="H804" s="12"/>
      <c r="I804" s="9"/>
      <c r="J804" s="12"/>
      <c r="K804" s="9"/>
      <c r="L804" s="12"/>
      <c r="M804" s="9"/>
      <c r="N804" s="12"/>
      <c r="O804" s="9"/>
      <c r="P804" s="12"/>
      <c r="Q804" s="9"/>
      <c r="R804" s="12"/>
      <c r="S804" s="9"/>
      <c r="T804" s="12"/>
      <c r="U804" s="9"/>
      <c r="V804" s="12"/>
      <c r="W804" s="9"/>
      <c r="X804" s="12"/>
      <c r="Y804" s="9"/>
      <c r="Z804" s="12"/>
      <c r="AA804" s="9"/>
      <c r="AB804" s="9"/>
      <c r="AC804" s="1"/>
      <c r="AF804" s="13"/>
      <c r="AG804" s="13"/>
    </row>
    <row r="805" spans="5:33" ht="14.25" customHeight="1" x14ac:dyDescent="0.3">
      <c r="E805" s="9"/>
      <c r="F805" s="12"/>
      <c r="G805" s="9"/>
      <c r="H805" s="12"/>
      <c r="I805" s="9"/>
      <c r="J805" s="12"/>
      <c r="K805" s="9"/>
      <c r="L805" s="12"/>
      <c r="M805" s="9"/>
      <c r="N805" s="12"/>
      <c r="O805" s="9"/>
      <c r="P805" s="12"/>
      <c r="Q805" s="9"/>
      <c r="R805" s="12"/>
      <c r="S805" s="9"/>
      <c r="T805" s="12"/>
      <c r="U805" s="9"/>
      <c r="V805" s="12"/>
      <c r="W805" s="9"/>
      <c r="X805" s="12"/>
      <c r="Y805" s="9"/>
      <c r="Z805" s="12"/>
      <c r="AA805" s="9"/>
      <c r="AB805" s="9"/>
      <c r="AC805" s="1"/>
      <c r="AF805" s="13"/>
      <c r="AG805" s="13"/>
    </row>
    <row r="806" spans="5:33" ht="14.25" customHeight="1" x14ac:dyDescent="0.3">
      <c r="E806" s="9"/>
      <c r="F806" s="12"/>
      <c r="G806" s="9"/>
      <c r="H806" s="12"/>
      <c r="I806" s="9"/>
      <c r="J806" s="12"/>
      <c r="K806" s="9"/>
      <c r="L806" s="12"/>
      <c r="M806" s="9"/>
      <c r="N806" s="12"/>
      <c r="O806" s="9"/>
      <c r="P806" s="12"/>
      <c r="Q806" s="9"/>
      <c r="R806" s="12"/>
      <c r="S806" s="9"/>
      <c r="T806" s="12"/>
      <c r="U806" s="9"/>
      <c r="V806" s="12"/>
      <c r="W806" s="9"/>
      <c r="X806" s="12"/>
      <c r="Y806" s="9"/>
      <c r="Z806" s="12"/>
      <c r="AA806" s="9"/>
      <c r="AB806" s="9"/>
      <c r="AC806" s="1"/>
      <c r="AF806" s="13"/>
      <c r="AG806" s="13"/>
    </row>
    <row r="807" spans="5:33" ht="14.25" customHeight="1" x14ac:dyDescent="0.3">
      <c r="E807" s="9"/>
      <c r="F807" s="12"/>
      <c r="G807" s="9"/>
      <c r="H807" s="12"/>
      <c r="I807" s="9"/>
      <c r="J807" s="12"/>
      <c r="K807" s="9"/>
      <c r="L807" s="12"/>
      <c r="M807" s="9"/>
      <c r="N807" s="12"/>
      <c r="O807" s="9"/>
      <c r="P807" s="12"/>
      <c r="Q807" s="9"/>
      <c r="R807" s="12"/>
      <c r="S807" s="9"/>
      <c r="T807" s="12"/>
      <c r="U807" s="9"/>
      <c r="V807" s="12"/>
      <c r="W807" s="9"/>
      <c r="X807" s="12"/>
      <c r="Y807" s="9"/>
      <c r="Z807" s="12"/>
      <c r="AA807" s="9"/>
      <c r="AB807" s="9"/>
      <c r="AC807" s="1"/>
      <c r="AF807" s="13"/>
      <c r="AG807" s="13"/>
    </row>
    <row r="808" spans="5:33" ht="14.25" customHeight="1" x14ac:dyDescent="0.3">
      <c r="E808" s="9"/>
      <c r="F808" s="12"/>
      <c r="G808" s="9"/>
      <c r="H808" s="12"/>
      <c r="I808" s="9"/>
      <c r="J808" s="12"/>
      <c r="K808" s="9"/>
      <c r="L808" s="12"/>
      <c r="M808" s="9"/>
      <c r="N808" s="12"/>
      <c r="O808" s="9"/>
      <c r="P808" s="12"/>
      <c r="Q808" s="9"/>
      <c r="R808" s="12"/>
      <c r="S808" s="9"/>
      <c r="T808" s="12"/>
      <c r="U808" s="9"/>
      <c r="V808" s="12"/>
      <c r="W808" s="9"/>
      <c r="X808" s="12"/>
      <c r="Y808" s="9"/>
      <c r="Z808" s="12"/>
      <c r="AA808" s="9"/>
      <c r="AB808" s="9"/>
      <c r="AC808" s="1"/>
      <c r="AF808" s="13"/>
      <c r="AG808" s="13"/>
    </row>
    <row r="809" spans="5:33" ht="14.25" customHeight="1" x14ac:dyDescent="0.3">
      <c r="E809" s="9"/>
      <c r="F809" s="12"/>
      <c r="G809" s="9"/>
      <c r="H809" s="12"/>
      <c r="I809" s="9"/>
      <c r="J809" s="12"/>
      <c r="K809" s="9"/>
      <c r="L809" s="12"/>
      <c r="M809" s="9"/>
      <c r="N809" s="12"/>
      <c r="O809" s="9"/>
      <c r="P809" s="12"/>
      <c r="Q809" s="9"/>
      <c r="R809" s="12"/>
      <c r="S809" s="9"/>
      <c r="T809" s="12"/>
      <c r="U809" s="9"/>
      <c r="V809" s="12"/>
      <c r="W809" s="9"/>
      <c r="X809" s="12"/>
      <c r="Y809" s="9"/>
      <c r="Z809" s="12"/>
      <c r="AA809" s="9"/>
      <c r="AB809" s="9"/>
      <c r="AC809" s="1"/>
      <c r="AF809" s="13"/>
      <c r="AG809" s="13"/>
    </row>
    <row r="810" spans="5:33" ht="14.25" customHeight="1" x14ac:dyDescent="0.3">
      <c r="E810" s="9"/>
      <c r="F810" s="12"/>
      <c r="G810" s="9"/>
      <c r="H810" s="12"/>
      <c r="I810" s="9"/>
      <c r="J810" s="12"/>
      <c r="K810" s="9"/>
      <c r="L810" s="12"/>
      <c r="M810" s="9"/>
      <c r="N810" s="12"/>
      <c r="O810" s="9"/>
      <c r="P810" s="12"/>
      <c r="Q810" s="9"/>
      <c r="R810" s="12"/>
      <c r="S810" s="9"/>
      <c r="T810" s="12"/>
      <c r="U810" s="9"/>
      <c r="V810" s="12"/>
      <c r="W810" s="9"/>
      <c r="X810" s="12"/>
      <c r="Y810" s="9"/>
      <c r="Z810" s="12"/>
      <c r="AA810" s="9"/>
      <c r="AB810" s="9"/>
      <c r="AC810" s="1"/>
      <c r="AF810" s="13"/>
      <c r="AG810" s="13"/>
    </row>
    <row r="811" spans="5:33" ht="14.25" customHeight="1" x14ac:dyDescent="0.3">
      <c r="E811" s="9"/>
      <c r="F811" s="12"/>
      <c r="G811" s="9"/>
      <c r="H811" s="12"/>
      <c r="I811" s="9"/>
      <c r="J811" s="12"/>
      <c r="K811" s="9"/>
      <c r="L811" s="12"/>
      <c r="M811" s="9"/>
      <c r="N811" s="12"/>
      <c r="O811" s="9"/>
      <c r="P811" s="12"/>
      <c r="Q811" s="9"/>
      <c r="R811" s="12"/>
      <c r="S811" s="9"/>
      <c r="T811" s="12"/>
      <c r="U811" s="9"/>
      <c r="V811" s="12"/>
      <c r="W811" s="9"/>
      <c r="X811" s="12"/>
      <c r="Y811" s="9"/>
      <c r="Z811" s="12"/>
      <c r="AA811" s="9"/>
      <c r="AB811" s="9"/>
      <c r="AC811" s="1"/>
      <c r="AF811" s="13"/>
      <c r="AG811" s="13"/>
    </row>
    <row r="812" spans="5:33" ht="14.25" customHeight="1" x14ac:dyDescent="0.3">
      <c r="E812" s="9"/>
      <c r="F812" s="12"/>
      <c r="G812" s="9"/>
      <c r="H812" s="12"/>
      <c r="I812" s="9"/>
      <c r="J812" s="12"/>
      <c r="K812" s="9"/>
      <c r="L812" s="12"/>
      <c r="M812" s="9"/>
      <c r="N812" s="12"/>
      <c r="O812" s="9"/>
      <c r="P812" s="12"/>
      <c r="Q812" s="9"/>
      <c r="R812" s="12"/>
      <c r="S812" s="9"/>
      <c r="T812" s="12"/>
      <c r="U812" s="9"/>
      <c r="V812" s="12"/>
      <c r="W812" s="9"/>
      <c r="X812" s="12"/>
      <c r="Y812" s="9"/>
      <c r="Z812" s="12"/>
      <c r="AA812" s="9"/>
      <c r="AB812" s="9"/>
      <c r="AC812" s="1"/>
      <c r="AF812" s="13"/>
      <c r="AG812" s="13"/>
    </row>
    <row r="813" spans="5:33" ht="14.25" customHeight="1" x14ac:dyDescent="0.3">
      <c r="E813" s="9"/>
      <c r="F813" s="12"/>
      <c r="G813" s="9"/>
      <c r="H813" s="12"/>
      <c r="I813" s="9"/>
      <c r="J813" s="12"/>
      <c r="K813" s="9"/>
      <c r="L813" s="12"/>
      <c r="M813" s="9"/>
      <c r="N813" s="12"/>
      <c r="O813" s="9"/>
      <c r="P813" s="12"/>
      <c r="Q813" s="9"/>
      <c r="R813" s="12"/>
      <c r="S813" s="9"/>
      <c r="T813" s="12"/>
      <c r="U813" s="9"/>
      <c r="V813" s="12"/>
      <c r="W813" s="9"/>
      <c r="X813" s="12"/>
      <c r="Y813" s="9"/>
      <c r="Z813" s="12"/>
      <c r="AA813" s="9"/>
      <c r="AB813" s="9"/>
      <c r="AC813" s="1"/>
      <c r="AF813" s="13"/>
      <c r="AG813" s="13"/>
    </row>
    <row r="814" spans="5:33" ht="14.25" customHeight="1" x14ac:dyDescent="0.3">
      <c r="E814" s="9"/>
      <c r="F814" s="12"/>
      <c r="G814" s="9"/>
      <c r="H814" s="12"/>
      <c r="I814" s="9"/>
      <c r="J814" s="12"/>
      <c r="K814" s="9"/>
      <c r="L814" s="12"/>
      <c r="M814" s="9"/>
      <c r="N814" s="12"/>
      <c r="O814" s="9"/>
      <c r="P814" s="12"/>
      <c r="Q814" s="9"/>
      <c r="R814" s="12"/>
      <c r="S814" s="9"/>
      <c r="T814" s="12"/>
      <c r="U814" s="9"/>
      <c r="V814" s="12"/>
      <c r="W814" s="9"/>
      <c r="X814" s="12"/>
      <c r="Y814" s="9"/>
      <c r="Z814" s="12"/>
      <c r="AA814" s="9"/>
      <c r="AB814" s="9"/>
      <c r="AC814" s="1"/>
      <c r="AF814" s="13"/>
      <c r="AG814" s="13"/>
    </row>
    <row r="815" spans="5:33" ht="14.25" customHeight="1" x14ac:dyDescent="0.3">
      <c r="E815" s="9"/>
      <c r="F815" s="12"/>
      <c r="G815" s="9"/>
      <c r="H815" s="12"/>
      <c r="I815" s="9"/>
      <c r="J815" s="12"/>
      <c r="K815" s="9"/>
      <c r="L815" s="12"/>
      <c r="M815" s="9"/>
      <c r="N815" s="12"/>
      <c r="O815" s="9"/>
      <c r="P815" s="12"/>
      <c r="Q815" s="9"/>
      <c r="R815" s="12"/>
      <c r="S815" s="9"/>
      <c r="T815" s="12"/>
      <c r="U815" s="9"/>
      <c r="V815" s="12"/>
      <c r="W815" s="9"/>
      <c r="X815" s="12"/>
      <c r="Y815" s="9"/>
      <c r="Z815" s="12"/>
      <c r="AA815" s="9"/>
      <c r="AB815" s="9"/>
      <c r="AC815" s="1"/>
      <c r="AF815" s="13"/>
      <c r="AG815" s="13"/>
    </row>
    <row r="816" spans="5:33" ht="14.25" customHeight="1" x14ac:dyDescent="0.3">
      <c r="E816" s="9"/>
      <c r="F816" s="12"/>
      <c r="G816" s="9"/>
      <c r="H816" s="12"/>
      <c r="I816" s="9"/>
      <c r="J816" s="12"/>
      <c r="K816" s="9"/>
      <c r="L816" s="12"/>
      <c r="M816" s="9"/>
      <c r="N816" s="12"/>
      <c r="O816" s="9"/>
      <c r="P816" s="12"/>
      <c r="Q816" s="9"/>
      <c r="R816" s="12"/>
      <c r="S816" s="9"/>
      <c r="T816" s="12"/>
      <c r="U816" s="9"/>
      <c r="V816" s="12"/>
      <c r="W816" s="9"/>
      <c r="X816" s="12"/>
      <c r="Y816" s="9"/>
      <c r="Z816" s="12"/>
      <c r="AA816" s="9"/>
      <c r="AB816" s="9"/>
      <c r="AC816" s="1"/>
      <c r="AF816" s="13"/>
      <c r="AG816" s="13"/>
    </row>
    <row r="817" spans="5:33" ht="14.25" customHeight="1" x14ac:dyDescent="0.3">
      <c r="E817" s="9"/>
      <c r="F817" s="12"/>
      <c r="G817" s="9"/>
      <c r="H817" s="12"/>
      <c r="I817" s="9"/>
      <c r="J817" s="12"/>
      <c r="K817" s="9"/>
      <c r="L817" s="12"/>
      <c r="M817" s="9"/>
      <c r="N817" s="12"/>
      <c r="O817" s="9"/>
      <c r="P817" s="12"/>
      <c r="Q817" s="9"/>
      <c r="R817" s="12"/>
      <c r="S817" s="9"/>
      <c r="T817" s="12"/>
      <c r="U817" s="9"/>
      <c r="V817" s="12"/>
      <c r="W817" s="9"/>
      <c r="X817" s="12"/>
      <c r="Y817" s="9"/>
      <c r="Z817" s="12"/>
      <c r="AA817" s="9"/>
      <c r="AB817" s="9"/>
      <c r="AC817" s="1"/>
      <c r="AF817" s="13"/>
      <c r="AG817" s="13"/>
    </row>
    <row r="818" spans="5:33" ht="14.25" customHeight="1" x14ac:dyDescent="0.3">
      <c r="E818" s="9"/>
      <c r="F818" s="12"/>
      <c r="G818" s="9"/>
      <c r="H818" s="12"/>
      <c r="I818" s="9"/>
      <c r="J818" s="12"/>
      <c r="K818" s="9"/>
      <c r="L818" s="12"/>
      <c r="M818" s="9"/>
      <c r="N818" s="12"/>
      <c r="O818" s="9"/>
      <c r="P818" s="12"/>
      <c r="Q818" s="9"/>
      <c r="R818" s="12"/>
      <c r="S818" s="9"/>
      <c r="T818" s="12"/>
      <c r="U818" s="9"/>
      <c r="V818" s="12"/>
      <c r="W818" s="9"/>
      <c r="X818" s="12"/>
      <c r="Y818" s="9"/>
      <c r="Z818" s="12"/>
      <c r="AA818" s="9"/>
      <c r="AB818" s="9"/>
      <c r="AC818" s="1"/>
      <c r="AF818" s="13"/>
      <c r="AG818" s="13"/>
    </row>
    <row r="819" spans="5:33" ht="14.25" customHeight="1" x14ac:dyDescent="0.3">
      <c r="E819" s="9"/>
      <c r="F819" s="12"/>
      <c r="G819" s="9"/>
      <c r="H819" s="12"/>
      <c r="I819" s="9"/>
      <c r="J819" s="12"/>
      <c r="K819" s="9"/>
      <c r="L819" s="12"/>
      <c r="M819" s="9"/>
      <c r="N819" s="12"/>
      <c r="O819" s="9"/>
      <c r="P819" s="12"/>
      <c r="Q819" s="9"/>
      <c r="R819" s="12"/>
      <c r="S819" s="9"/>
      <c r="T819" s="12"/>
      <c r="U819" s="9"/>
      <c r="V819" s="12"/>
      <c r="W819" s="9"/>
      <c r="X819" s="12"/>
      <c r="Y819" s="9"/>
      <c r="Z819" s="12"/>
      <c r="AA819" s="9"/>
      <c r="AB819" s="9"/>
      <c r="AC819" s="1"/>
      <c r="AF819" s="13"/>
      <c r="AG819" s="13"/>
    </row>
    <row r="820" spans="5:33" ht="14.25" customHeight="1" x14ac:dyDescent="0.3">
      <c r="E820" s="9"/>
      <c r="F820" s="12"/>
      <c r="G820" s="9"/>
      <c r="H820" s="12"/>
      <c r="I820" s="9"/>
      <c r="J820" s="12"/>
      <c r="K820" s="9"/>
      <c r="L820" s="12"/>
      <c r="M820" s="9"/>
      <c r="N820" s="12"/>
      <c r="O820" s="9"/>
      <c r="P820" s="12"/>
      <c r="Q820" s="9"/>
      <c r="R820" s="12"/>
      <c r="S820" s="9"/>
      <c r="T820" s="12"/>
      <c r="U820" s="9"/>
      <c r="V820" s="12"/>
      <c r="W820" s="9"/>
      <c r="X820" s="12"/>
      <c r="Y820" s="9"/>
      <c r="Z820" s="12"/>
      <c r="AA820" s="9"/>
      <c r="AB820" s="9"/>
      <c r="AC820" s="1"/>
      <c r="AF820" s="13"/>
      <c r="AG820" s="13"/>
    </row>
    <row r="821" spans="5:33" ht="14.25" customHeight="1" x14ac:dyDescent="0.3">
      <c r="E821" s="9"/>
      <c r="F821" s="12"/>
      <c r="G821" s="9"/>
      <c r="H821" s="12"/>
      <c r="I821" s="9"/>
      <c r="J821" s="12"/>
      <c r="K821" s="9"/>
      <c r="L821" s="12"/>
      <c r="M821" s="9"/>
      <c r="N821" s="12"/>
      <c r="O821" s="9"/>
      <c r="P821" s="12"/>
      <c r="Q821" s="9"/>
      <c r="R821" s="12"/>
      <c r="S821" s="9"/>
      <c r="T821" s="12"/>
      <c r="U821" s="9"/>
      <c r="V821" s="12"/>
      <c r="W821" s="9"/>
      <c r="X821" s="12"/>
      <c r="Y821" s="9"/>
      <c r="Z821" s="12"/>
      <c r="AA821" s="9"/>
      <c r="AB821" s="9"/>
      <c r="AC821" s="1"/>
      <c r="AF821" s="13"/>
      <c r="AG821" s="13"/>
    </row>
    <row r="822" spans="5:33" ht="14.25" customHeight="1" x14ac:dyDescent="0.3">
      <c r="E822" s="9"/>
      <c r="F822" s="12"/>
      <c r="G822" s="9"/>
      <c r="H822" s="12"/>
      <c r="I822" s="9"/>
      <c r="J822" s="12"/>
      <c r="K822" s="9"/>
      <c r="L822" s="12"/>
      <c r="M822" s="9"/>
      <c r="N822" s="12"/>
      <c r="O822" s="9"/>
      <c r="P822" s="12"/>
      <c r="Q822" s="9"/>
      <c r="R822" s="12"/>
      <c r="S822" s="9"/>
      <c r="T822" s="12"/>
      <c r="U822" s="9"/>
      <c r="V822" s="12"/>
      <c r="W822" s="9"/>
      <c r="X822" s="12"/>
      <c r="Y822" s="9"/>
      <c r="Z822" s="12"/>
      <c r="AA822" s="9"/>
      <c r="AB822" s="9"/>
      <c r="AC822" s="1"/>
      <c r="AF822" s="13"/>
      <c r="AG822" s="13"/>
    </row>
    <row r="823" spans="5:33" ht="14.25" customHeight="1" x14ac:dyDescent="0.3">
      <c r="E823" s="9"/>
      <c r="F823" s="12"/>
      <c r="G823" s="9"/>
      <c r="H823" s="12"/>
      <c r="I823" s="9"/>
      <c r="J823" s="12"/>
      <c r="K823" s="9"/>
      <c r="L823" s="12"/>
      <c r="M823" s="9"/>
      <c r="N823" s="12"/>
      <c r="O823" s="9"/>
      <c r="P823" s="12"/>
      <c r="Q823" s="9"/>
      <c r="R823" s="12"/>
      <c r="S823" s="9"/>
      <c r="T823" s="12"/>
      <c r="U823" s="9"/>
      <c r="V823" s="12"/>
      <c r="W823" s="9"/>
      <c r="X823" s="12"/>
      <c r="Y823" s="9"/>
      <c r="Z823" s="12"/>
      <c r="AA823" s="9"/>
      <c r="AB823" s="9"/>
      <c r="AC823" s="1"/>
      <c r="AF823" s="13"/>
      <c r="AG823" s="13"/>
    </row>
    <row r="824" spans="5:33" ht="14.25" customHeight="1" x14ac:dyDescent="0.3">
      <c r="E824" s="9"/>
      <c r="F824" s="12"/>
      <c r="G824" s="9"/>
      <c r="H824" s="12"/>
      <c r="I824" s="9"/>
      <c r="J824" s="12"/>
      <c r="K824" s="9"/>
      <c r="L824" s="12"/>
      <c r="M824" s="9"/>
      <c r="N824" s="12"/>
      <c r="O824" s="9"/>
      <c r="P824" s="12"/>
      <c r="Q824" s="9"/>
      <c r="R824" s="12"/>
      <c r="S824" s="9"/>
      <c r="T824" s="12"/>
      <c r="U824" s="9"/>
      <c r="V824" s="12"/>
      <c r="W824" s="9"/>
      <c r="X824" s="12"/>
      <c r="Y824" s="9"/>
      <c r="Z824" s="12"/>
      <c r="AA824" s="9"/>
      <c r="AB824" s="9"/>
      <c r="AC824" s="1"/>
      <c r="AF824" s="13"/>
      <c r="AG824" s="13"/>
    </row>
    <row r="825" spans="5:33" ht="14.25" customHeight="1" x14ac:dyDescent="0.3">
      <c r="E825" s="9"/>
      <c r="F825" s="12"/>
      <c r="G825" s="9"/>
      <c r="H825" s="12"/>
      <c r="I825" s="9"/>
      <c r="J825" s="12"/>
      <c r="K825" s="9"/>
      <c r="L825" s="12"/>
      <c r="M825" s="9"/>
      <c r="N825" s="12"/>
      <c r="O825" s="9"/>
      <c r="P825" s="12"/>
      <c r="Q825" s="9"/>
      <c r="R825" s="12"/>
      <c r="S825" s="9"/>
      <c r="T825" s="12"/>
      <c r="U825" s="9"/>
      <c r="V825" s="12"/>
      <c r="W825" s="9"/>
      <c r="X825" s="12"/>
      <c r="Y825" s="9"/>
      <c r="Z825" s="12"/>
      <c r="AA825" s="9"/>
      <c r="AB825" s="9"/>
      <c r="AC825" s="1"/>
      <c r="AF825" s="13"/>
      <c r="AG825" s="13"/>
    </row>
    <row r="826" spans="5:33" ht="14.25" customHeight="1" x14ac:dyDescent="0.3">
      <c r="E826" s="9"/>
      <c r="F826" s="12"/>
      <c r="G826" s="9"/>
      <c r="H826" s="12"/>
      <c r="I826" s="9"/>
      <c r="J826" s="12"/>
      <c r="K826" s="9"/>
      <c r="L826" s="12"/>
      <c r="M826" s="9"/>
      <c r="N826" s="12"/>
      <c r="O826" s="9"/>
      <c r="P826" s="12"/>
      <c r="Q826" s="9"/>
      <c r="R826" s="12"/>
      <c r="S826" s="9"/>
      <c r="T826" s="12"/>
      <c r="U826" s="9"/>
      <c r="V826" s="12"/>
      <c r="W826" s="9"/>
      <c r="X826" s="12"/>
      <c r="Y826" s="9"/>
      <c r="Z826" s="12"/>
      <c r="AA826" s="9"/>
      <c r="AB826" s="9"/>
      <c r="AC826" s="1"/>
      <c r="AF826" s="13"/>
      <c r="AG826" s="13"/>
    </row>
    <row r="827" spans="5:33" ht="14.25" customHeight="1" x14ac:dyDescent="0.3">
      <c r="E827" s="9"/>
      <c r="F827" s="12"/>
      <c r="G827" s="9"/>
      <c r="H827" s="12"/>
      <c r="I827" s="9"/>
      <c r="J827" s="12"/>
      <c r="K827" s="9"/>
      <c r="L827" s="12"/>
      <c r="M827" s="9"/>
      <c r="N827" s="12"/>
      <c r="O827" s="9"/>
      <c r="P827" s="12"/>
      <c r="Q827" s="9"/>
      <c r="R827" s="12"/>
      <c r="S827" s="9"/>
      <c r="T827" s="12"/>
      <c r="U827" s="9"/>
      <c r="V827" s="12"/>
      <c r="W827" s="9"/>
      <c r="X827" s="12"/>
      <c r="Y827" s="9"/>
      <c r="Z827" s="12"/>
      <c r="AA827" s="9"/>
      <c r="AB827" s="9"/>
      <c r="AC827" s="1"/>
      <c r="AF827" s="13"/>
      <c r="AG827" s="13"/>
    </row>
    <row r="828" spans="5:33" ht="14.25" customHeight="1" x14ac:dyDescent="0.3">
      <c r="E828" s="9"/>
      <c r="F828" s="12"/>
      <c r="G828" s="9"/>
      <c r="H828" s="12"/>
      <c r="I828" s="9"/>
      <c r="J828" s="12"/>
      <c r="K828" s="9"/>
      <c r="L828" s="12"/>
      <c r="M828" s="9"/>
      <c r="N828" s="12"/>
      <c r="O828" s="9"/>
      <c r="P828" s="12"/>
      <c r="Q828" s="9"/>
      <c r="R828" s="12"/>
      <c r="S828" s="9"/>
      <c r="T828" s="12"/>
      <c r="U828" s="9"/>
      <c r="V828" s="12"/>
      <c r="W828" s="9"/>
      <c r="X828" s="12"/>
      <c r="Y828" s="9"/>
      <c r="Z828" s="12"/>
      <c r="AA828" s="9"/>
      <c r="AB828" s="9"/>
      <c r="AC828" s="1"/>
      <c r="AF828" s="13"/>
      <c r="AG828" s="13"/>
    </row>
    <row r="829" spans="5:33" ht="14.25" customHeight="1" x14ac:dyDescent="0.3">
      <c r="E829" s="9"/>
      <c r="F829" s="12"/>
      <c r="G829" s="9"/>
      <c r="H829" s="12"/>
      <c r="I829" s="9"/>
      <c r="J829" s="12"/>
      <c r="K829" s="9"/>
      <c r="L829" s="12"/>
      <c r="M829" s="9"/>
      <c r="N829" s="12"/>
      <c r="O829" s="9"/>
      <c r="P829" s="12"/>
      <c r="Q829" s="9"/>
      <c r="R829" s="12"/>
      <c r="S829" s="9"/>
      <c r="T829" s="12"/>
      <c r="U829" s="9"/>
      <c r="V829" s="12"/>
      <c r="W829" s="9"/>
      <c r="X829" s="12"/>
      <c r="Y829" s="9"/>
      <c r="Z829" s="12"/>
      <c r="AA829" s="9"/>
      <c r="AB829" s="9"/>
      <c r="AC829" s="1"/>
      <c r="AF829" s="13"/>
      <c r="AG829" s="13"/>
    </row>
    <row r="830" spans="5:33" ht="14.25" customHeight="1" x14ac:dyDescent="0.3">
      <c r="E830" s="9"/>
      <c r="F830" s="12"/>
      <c r="G830" s="9"/>
      <c r="H830" s="12"/>
      <c r="I830" s="9"/>
      <c r="J830" s="12"/>
      <c r="K830" s="9"/>
      <c r="L830" s="12"/>
      <c r="M830" s="9"/>
      <c r="N830" s="12"/>
      <c r="O830" s="9"/>
      <c r="P830" s="12"/>
      <c r="Q830" s="9"/>
      <c r="R830" s="12"/>
      <c r="S830" s="9"/>
      <c r="T830" s="12"/>
      <c r="U830" s="9"/>
      <c r="V830" s="12"/>
      <c r="W830" s="9"/>
      <c r="X830" s="12"/>
      <c r="Y830" s="9"/>
      <c r="Z830" s="12"/>
      <c r="AA830" s="9"/>
      <c r="AB830" s="9"/>
      <c r="AC830" s="1"/>
      <c r="AF830" s="13"/>
      <c r="AG830" s="13"/>
    </row>
    <row r="831" spans="5:33" ht="14.25" customHeight="1" x14ac:dyDescent="0.3">
      <c r="E831" s="9"/>
      <c r="F831" s="12"/>
      <c r="G831" s="9"/>
      <c r="H831" s="12"/>
      <c r="I831" s="9"/>
      <c r="J831" s="12"/>
      <c r="K831" s="9"/>
      <c r="L831" s="12"/>
      <c r="M831" s="9"/>
      <c r="N831" s="12"/>
      <c r="O831" s="9"/>
      <c r="P831" s="12"/>
      <c r="Q831" s="9"/>
      <c r="R831" s="12"/>
      <c r="S831" s="9"/>
      <c r="T831" s="12"/>
      <c r="U831" s="9"/>
      <c r="V831" s="12"/>
      <c r="W831" s="9"/>
      <c r="X831" s="12"/>
      <c r="Y831" s="9"/>
      <c r="Z831" s="12"/>
      <c r="AA831" s="9"/>
      <c r="AB831" s="9"/>
      <c r="AC831" s="1"/>
      <c r="AF831" s="13"/>
      <c r="AG831" s="13"/>
    </row>
    <row r="832" spans="5:33" ht="14.25" customHeight="1" x14ac:dyDescent="0.3">
      <c r="E832" s="9"/>
      <c r="F832" s="12"/>
      <c r="G832" s="9"/>
      <c r="H832" s="12"/>
      <c r="I832" s="9"/>
      <c r="J832" s="12"/>
      <c r="K832" s="9"/>
      <c r="L832" s="12"/>
      <c r="M832" s="9"/>
      <c r="N832" s="12"/>
      <c r="O832" s="9"/>
      <c r="P832" s="12"/>
      <c r="Q832" s="9"/>
      <c r="R832" s="12"/>
      <c r="S832" s="9"/>
      <c r="T832" s="12"/>
      <c r="U832" s="9"/>
      <c r="V832" s="12"/>
      <c r="W832" s="9"/>
      <c r="X832" s="12"/>
      <c r="Y832" s="9"/>
      <c r="Z832" s="12"/>
      <c r="AA832" s="9"/>
      <c r="AB832" s="9"/>
      <c r="AC832" s="1"/>
      <c r="AF832" s="13"/>
      <c r="AG832" s="13"/>
    </row>
    <row r="833" spans="5:33" ht="14.25" customHeight="1" x14ac:dyDescent="0.3">
      <c r="E833" s="9"/>
      <c r="F833" s="12"/>
      <c r="G833" s="9"/>
      <c r="H833" s="12"/>
      <c r="I833" s="9"/>
      <c r="J833" s="12"/>
      <c r="K833" s="9"/>
      <c r="L833" s="12"/>
      <c r="M833" s="9"/>
      <c r="N833" s="12"/>
      <c r="O833" s="9"/>
      <c r="P833" s="12"/>
      <c r="Q833" s="9"/>
      <c r="R833" s="12"/>
      <c r="S833" s="9"/>
      <c r="T833" s="12"/>
      <c r="U833" s="9"/>
      <c r="V833" s="12"/>
      <c r="W833" s="9"/>
      <c r="X833" s="12"/>
      <c r="Y833" s="9"/>
      <c r="Z833" s="12"/>
      <c r="AA833" s="9"/>
      <c r="AB833" s="9"/>
      <c r="AC833" s="1"/>
      <c r="AF833" s="13"/>
      <c r="AG833" s="13"/>
    </row>
    <row r="834" spans="5:33" ht="14.25" customHeight="1" x14ac:dyDescent="0.3">
      <c r="E834" s="9"/>
      <c r="F834" s="12"/>
      <c r="G834" s="9"/>
      <c r="H834" s="12"/>
      <c r="I834" s="9"/>
      <c r="J834" s="12"/>
      <c r="K834" s="9"/>
      <c r="L834" s="12"/>
      <c r="M834" s="9"/>
      <c r="N834" s="12"/>
      <c r="O834" s="9"/>
      <c r="P834" s="12"/>
      <c r="Q834" s="9"/>
      <c r="R834" s="12"/>
      <c r="S834" s="9"/>
      <c r="T834" s="12"/>
      <c r="U834" s="9"/>
      <c r="V834" s="12"/>
      <c r="W834" s="9"/>
      <c r="X834" s="12"/>
      <c r="Y834" s="9"/>
      <c r="Z834" s="12"/>
      <c r="AA834" s="9"/>
      <c r="AB834" s="9"/>
      <c r="AC834" s="1"/>
      <c r="AF834" s="13"/>
      <c r="AG834" s="13"/>
    </row>
    <row r="835" spans="5:33" ht="14.25" customHeight="1" x14ac:dyDescent="0.3">
      <c r="E835" s="9"/>
      <c r="F835" s="12"/>
      <c r="G835" s="9"/>
      <c r="H835" s="12"/>
      <c r="I835" s="9"/>
      <c r="J835" s="12"/>
      <c r="K835" s="9"/>
      <c r="L835" s="12"/>
      <c r="M835" s="9"/>
      <c r="N835" s="12"/>
      <c r="O835" s="9"/>
      <c r="P835" s="12"/>
      <c r="Q835" s="9"/>
      <c r="R835" s="12"/>
      <c r="S835" s="9"/>
      <c r="T835" s="12"/>
      <c r="U835" s="9"/>
      <c r="V835" s="12"/>
      <c r="W835" s="9"/>
      <c r="X835" s="12"/>
      <c r="Y835" s="9"/>
      <c r="Z835" s="12"/>
      <c r="AA835" s="9"/>
      <c r="AB835" s="9"/>
      <c r="AC835" s="1"/>
      <c r="AF835" s="13"/>
      <c r="AG835" s="13"/>
    </row>
    <row r="836" spans="5:33" ht="14.25" customHeight="1" x14ac:dyDescent="0.3">
      <c r="E836" s="9"/>
      <c r="F836" s="12"/>
      <c r="G836" s="9"/>
      <c r="H836" s="12"/>
      <c r="I836" s="9"/>
      <c r="J836" s="12"/>
      <c r="K836" s="9"/>
      <c r="L836" s="12"/>
      <c r="M836" s="9"/>
      <c r="N836" s="12"/>
      <c r="O836" s="9"/>
      <c r="P836" s="12"/>
      <c r="Q836" s="9"/>
      <c r="R836" s="12"/>
      <c r="S836" s="9"/>
      <c r="T836" s="12"/>
      <c r="U836" s="9"/>
      <c r="V836" s="12"/>
      <c r="W836" s="9"/>
      <c r="X836" s="12"/>
      <c r="Y836" s="9"/>
      <c r="Z836" s="12"/>
      <c r="AA836" s="9"/>
      <c r="AB836" s="9"/>
      <c r="AC836" s="1"/>
      <c r="AF836" s="13"/>
      <c r="AG836" s="13"/>
    </row>
    <row r="837" spans="5:33" ht="14.25" customHeight="1" x14ac:dyDescent="0.3">
      <c r="E837" s="9"/>
      <c r="F837" s="12"/>
      <c r="G837" s="9"/>
      <c r="H837" s="12"/>
      <c r="I837" s="9"/>
      <c r="J837" s="12"/>
      <c r="K837" s="9"/>
      <c r="L837" s="12"/>
      <c r="M837" s="9"/>
      <c r="N837" s="12"/>
      <c r="O837" s="9"/>
      <c r="P837" s="12"/>
      <c r="Q837" s="9"/>
      <c r="R837" s="12"/>
      <c r="S837" s="9"/>
      <c r="T837" s="12"/>
      <c r="U837" s="9"/>
      <c r="V837" s="12"/>
      <c r="W837" s="9"/>
      <c r="X837" s="12"/>
      <c r="Y837" s="9"/>
      <c r="Z837" s="12"/>
      <c r="AA837" s="9"/>
      <c r="AB837" s="9"/>
      <c r="AC837" s="1"/>
      <c r="AF837" s="13"/>
      <c r="AG837" s="13"/>
    </row>
    <row r="838" spans="5:33" ht="14.25" customHeight="1" x14ac:dyDescent="0.3">
      <c r="E838" s="9"/>
      <c r="F838" s="12"/>
      <c r="G838" s="9"/>
      <c r="H838" s="12"/>
      <c r="I838" s="9"/>
      <c r="J838" s="12"/>
      <c r="K838" s="9"/>
      <c r="L838" s="12"/>
      <c r="M838" s="9"/>
      <c r="N838" s="12"/>
      <c r="O838" s="9"/>
      <c r="P838" s="12"/>
      <c r="Q838" s="9"/>
      <c r="R838" s="12"/>
      <c r="S838" s="9"/>
      <c r="T838" s="12"/>
      <c r="U838" s="9"/>
      <c r="V838" s="12"/>
      <c r="W838" s="9"/>
      <c r="X838" s="12"/>
      <c r="Y838" s="9"/>
      <c r="Z838" s="12"/>
      <c r="AA838" s="9"/>
      <c r="AB838" s="9"/>
      <c r="AC838" s="1"/>
      <c r="AF838" s="13"/>
      <c r="AG838" s="13"/>
    </row>
    <row r="839" spans="5:33" ht="14.25" customHeight="1" x14ac:dyDescent="0.3">
      <c r="E839" s="9"/>
      <c r="F839" s="12"/>
      <c r="G839" s="9"/>
      <c r="H839" s="12"/>
      <c r="I839" s="9"/>
      <c r="J839" s="12"/>
      <c r="K839" s="9"/>
      <c r="L839" s="12"/>
      <c r="M839" s="9"/>
      <c r="N839" s="12"/>
      <c r="O839" s="9"/>
      <c r="P839" s="12"/>
      <c r="Q839" s="9"/>
      <c r="R839" s="12"/>
      <c r="S839" s="9"/>
      <c r="T839" s="12"/>
      <c r="U839" s="9"/>
      <c r="V839" s="12"/>
      <c r="W839" s="9"/>
      <c r="X839" s="12"/>
      <c r="Y839" s="9"/>
      <c r="Z839" s="12"/>
      <c r="AA839" s="9"/>
      <c r="AB839" s="9"/>
      <c r="AC839" s="1"/>
      <c r="AF839" s="13"/>
      <c r="AG839" s="13"/>
    </row>
    <row r="840" spans="5:33" ht="14.25" customHeight="1" x14ac:dyDescent="0.3">
      <c r="E840" s="9"/>
      <c r="F840" s="12"/>
      <c r="G840" s="9"/>
      <c r="H840" s="12"/>
      <c r="I840" s="9"/>
      <c r="J840" s="12"/>
      <c r="K840" s="9"/>
      <c r="L840" s="12"/>
      <c r="M840" s="9"/>
      <c r="N840" s="12"/>
      <c r="O840" s="9"/>
      <c r="P840" s="12"/>
      <c r="Q840" s="9"/>
      <c r="R840" s="12"/>
      <c r="S840" s="9"/>
      <c r="T840" s="12"/>
      <c r="U840" s="9"/>
      <c r="V840" s="12"/>
      <c r="W840" s="9"/>
      <c r="X840" s="12"/>
      <c r="Y840" s="9"/>
      <c r="Z840" s="12"/>
      <c r="AA840" s="9"/>
      <c r="AB840" s="9"/>
      <c r="AC840" s="1"/>
      <c r="AF840" s="13"/>
      <c r="AG840" s="13"/>
    </row>
    <row r="841" spans="5:33" ht="14.25" customHeight="1" x14ac:dyDescent="0.3">
      <c r="E841" s="9"/>
      <c r="F841" s="12"/>
      <c r="G841" s="9"/>
      <c r="H841" s="12"/>
      <c r="I841" s="9"/>
      <c r="J841" s="12"/>
      <c r="K841" s="9"/>
      <c r="L841" s="12"/>
      <c r="M841" s="9"/>
      <c r="N841" s="12"/>
      <c r="O841" s="9"/>
      <c r="P841" s="12"/>
      <c r="Q841" s="9"/>
      <c r="R841" s="12"/>
      <c r="S841" s="9"/>
      <c r="T841" s="12"/>
      <c r="U841" s="9"/>
      <c r="V841" s="12"/>
      <c r="W841" s="9"/>
      <c r="X841" s="12"/>
      <c r="Y841" s="9"/>
      <c r="Z841" s="12"/>
      <c r="AA841" s="9"/>
      <c r="AB841" s="9"/>
      <c r="AC841" s="1"/>
      <c r="AF841" s="13"/>
      <c r="AG841" s="13"/>
    </row>
    <row r="842" spans="5:33" ht="14.25" customHeight="1" x14ac:dyDescent="0.3">
      <c r="E842" s="9"/>
      <c r="F842" s="12"/>
      <c r="G842" s="9"/>
      <c r="H842" s="12"/>
      <c r="I842" s="9"/>
      <c r="J842" s="12"/>
      <c r="K842" s="9"/>
      <c r="L842" s="12"/>
      <c r="M842" s="9"/>
      <c r="N842" s="12"/>
      <c r="O842" s="9"/>
      <c r="P842" s="12"/>
      <c r="Q842" s="9"/>
      <c r="R842" s="12"/>
      <c r="S842" s="9"/>
      <c r="T842" s="12"/>
      <c r="U842" s="9"/>
      <c r="V842" s="12"/>
      <c r="W842" s="9"/>
      <c r="X842" s="12"/>
      <c r="Y842" s="9"/>
      <c r="Z842" s="12"/>
      <c r="AA842" s="9"/>
      <c r="AB842" s="9"/>
      <c r="AC842" s="1"/>
      <c r="AF842" s="13"/>
      <c r="AG842" s="13"/>
    </row>
    <row r="843" spans="5:33" ht="14.25" customHeight="1" x14ac:dyDescent="0.3">
      <c r="E843" s="9"/>
      <c r="F843" s="12"/>
      <c r="G843" s="9"/>
      <c r="H843" s="12"/>
      <c r="I843" s="9"/>
      <c r="J843" s="12"/>
      <c r="K843" s="9"/>
      <c r="L843" s="12"/>
      <c r="M843" s="9"/>
      <c r="N843" s="12"/>
      <c r="O843" s="9"/>
      <c r="P843" s="12"/>
      <c r="Q843" s="9"/>
      <c r="R843" s="12"/>
      <c r="S843" s="9"/>
      <c r="T843" s="12"/>
      <c r="U843" s="9"/>
      <c r="V843" s="12"/>
      <c r="W843" s="9"/>
      <c r="X843" s="12"/>
      <c r="Y843" s="9"/>
      <c r="Z843" s="12"/>
      <c r="AA843" s="9"/>
      <c r="AB843" s="9"/>
      <c r="AC843" s="1"/>
      <c r="AF843" s="13"/>
      <c r="AG843" s="13"/>
    </row>
    <row r="844" spans="5:33" ht="14.25" customHeight="1" x14ac:dyDescent="0.3">
      <c r="E844" s="9"/>
      <c r="F844" s="12"/>
      <c r="G844" s="9"/>
      <c r="H844" s="12"/>
      <c r="I844" s="9"/>
      <c r="J844" s="12"/>
      <c r="K844" s="9"/>
      <c r="L844" s="12"/>
      <c r="M844" s="9"/>
      <c r="N844" s="12"/>
      <c r="O844" s="9"/>
      <c r="P844" s="12"/>
      <c r="Q844" s="9"/>
      <c r="R844" s="12"/>
      <c r="S844" s="9"/>
      <c r="T844" s="12"/>
      <c r="U844" s="9"/>
      <c r="V844" s="12"/>
      <c r="W844" s="9"/>
      <c r="X844" s="12"/>
      <c r="Y844" s="9"/>
      <c r="Z844" s="12"/>
      <c r="AA844" s="9"/>
      <c r="AB844" s="9"/>
      <c r="AC844" s="1"/>
      <c r="AF844" s="13"/>
      <c r="AG844" s="13"/>
    </row>
    <row r="845" spans="5:33" ht="14.25" customHeight="1" x14ac:dyDescent="0.3">
      <c r="E845" s="9"/>
      <c r="F845" s="12"/>
      <c r="G845" s="9"/>
      <c r="H845" s="12"/>
      <c r="I845" s="9"/>
      <c r="J845" s="12"/>
      <c r="K845" s="9"/>
      <c r="L845" s="12"/>
      <c r="M845" s="9"/>
      <c r="N845" s="12"/>
      <c r="O845" s="9"/>
      <c r="P845" s="12"/>
      <c r="Q845" s="9"/>
      <c r="R845" s="12"/>
      <c r="S845" s="9"/>
      <c r="T845" s="12"/>
      <c r="U845" s="9"/>
      <c r="V845" s="12"/>
      <c r="W845" s="9"/>
      <c r="X845" s="12"/>
      <c r="Y845" s="9"/>
      <c r="Z845" s="12"/>
      <c r="AA845" s="9"/>
      <c r="AB845" s="9"/>
      <c r="AC845" s="1"/>
      <c r="AF845" s="13"/>
      <c r="AG845" s="13"/>
    </row>
    <row r="846" spans="5:33" ht="14.25" customHeight="1" x14ac:dyDescent="0.3">
      <c r="E846" s="9"/>
      <c r="F846" s="12"/>
      <c r="G846" s="9"/>
      <c r="H846" s="12"/>
      <c r="I846" s="9"/>
      <c r="J846" s="12"/>
      <c r="K846" s="9"/>
      <c r="L846" s="12"/>
      <c r="M846" s="9"/>
      <c r="N846" s="12"/>
      <c r="O846" s="9"/>
      <c r="P846" s="12"/>
      <c r="Q846" s="9"/>
      <c r="R846" s="12"/>
      <c r="S846" s="9"/>
      <c r="T846" s="12"/>
      <c r="U846" s="9"/>
      <c r="V846" s="12"/>
      <c r="W846" s="9"/>
      <c r="X846" s="12"/>
      <c r="Y846" s="9"/>
      <c r="Z846" s="12"/>
      <c r="AA846" s="9"/>
      <c r="AB846" s="9"/>
      <c r="AC846" s="1"/>
      <c r="AF846" s="13"/>
      <c r="AG846" s="13"/>
    </row>
    <row r="847" spans="5:33" ht="14.25" customHeight="1" x14ac:dyDescent="0.3">
      <c r="E847" s="9"/>
      <c r="F847" s="12"/>
      <c r="G847" s="9"/>
      <c r="H847" s="12"/>
      <c r="I847" s="9"/>
      <c r="J847" s="12"/>
      <c r="K847" s="9"/>
      <c r="L847" s="12"/>
      <c r="M847" s="9"/>
      <c r="N847" s="12"/>
      <c r="O847" s="9"/>
      <c r="P847" s="12"/>
      <c r="Q847" s="9"/>
      <c r="R847" s="12"/>
      <c r="S847" s="9"/>
      <c r="T847" s="12"/>
      <c r="U847" s="9"/>
      <c r="V847" s="12"/>
      <c r="W847" s="9"/>
      <c r="X847" s="12"/>
      <c r="Y847" s="9"/>
      <c r="Z847" s="12"/>
      <c r="AA847" s="9"/>
      <c r="AB847" s="9"/>
      <c r="AC847" s="1"/>
      <c r="AF847" s="13"/>
      <c r="AG847" s="13"/>
    </row>
    <row r="848" spans="5:33" ht="14.25" customHeight="1" x14ac:dyDescent="0.3">
      <c r="E848" s="9"/>
      <c r="F848" s="12"/>
      <c r="G848" s="9"/>
      <c r="H848" s="12"/>
      <c r="I848" s="9"/>
      <c r="J848" s="12"/>
      <c r="K848" s="9"/>
      <c r="L848" s="12"/>
      <c r="M848" s="9"/>
      <c r="N848" s="12"/>
      <c r="O848" s="9"/>
      <c r="P848" s="12"/>
      <c r="Q848" s="9"/>
      <c r="R848" s="12"/>
      <c r="S848" s="9"/>
      <c r="T848" s="12"/>
      <c r="U848" s="9"/>
      <c r="V848" s="12"/>
      <c r="W848" s="9"/>
      <c r="X848" s="12"/>
      <c r="Y848" s="9"/>
      <c r="Z848" s="12"/>
      <c r="AA848" s="9"/>
      <c r="AB848" s="9"/>
      <c r="AC848" s="1"/>
      <c r="AF848" s="13"/>
      <c r="AG848" s="13"/>
    </row>
    <row r="849" spans="5:33" ht="14.25" customHeight="1" x14ac:dyDescent="0.3">
      <c r="E849" s="9"/>
      <c r="F849" s="12"/>
      <c r="G849" s="9"/>
      <c r="H849" s="12"/>
      <c r="I849" s="9"/>
      <c r="J849" s="12"/>
      <c r="K849" s="9"/>
      <c r="L849" s="12"/>
      <c r="M849" s="9"/>
      <c r="N849" s="12"/>
      <c r="O849" s="9"/>
      <c r="P849" s="12"/>
      <c r="Q849" s="9"/>
      <c r="R849" s="12"/>
      <c r="S849" s="9"/>
      <c r="T849" s="12"/>
      <c r="U849" s="9"/>
      <c r="V849" s="12"/>
      <c r="W849" s="9"/>
      <c r="X849" s="12"/>
      <c r="Y849" s="9"/>
      <c r="Z849" s="12"/>
      <c r="AA849" s="9"/>
      <c r="AB849" s="9"/>
      <c r="AC849" s="1"/>
      <c r="AF849" s="13"/>
      <c r="AG849" s="13"/>
    </row>
    <row r="850" spans="5:33" ht="14.25" customHeight="1" x14ac:dyDescent="0.3">
      <c r="E850" s="9"/>
      <c r="F850" s="12"/>
      <c r="G850" s="9"/>
      <c r="H850" s="12"/>
      <c r="I850" s="9"/>
      <c r="J850" s="12"/>
      <c r="K850" s="9"/>
      <c r="L850" s="12"/>
      <c r="M850" s="9"/>
      <c r="N850" s="12"/>
      <c r="O850" s="9"/>
      <c r="P850" s="12"/>
      <c r="Q850" s="9"/>
      <c r="R850" s="12"/>
      <c r="S850" s="9"/>
      <c r="T850" s="12"/>
      <c r="U850" s="9"/>
      <c r="V850" s="12"/>
      <c r="W850" s="9"/>
      <c r="X850" s="12"/>
      <c r="Y850" s="9"/>
      <c r="Z850" s="12"/>
      <c r="AA850" s="9"/>
      <c r="AB850" s="9"/>
      <c r="AC850" s="1"/>
      <c r="AF850" s="13"/>
      <c r="AG850" s="13"/>
    </row>
    <row r="851" spans="5:33" ht="14.25" customHeight="1" x14ac:dyDescent="0.3">
      <c r="E851" s="9"/>
      <c r="F851" s="12"/>
      <c r="G851" s="9"/>
      <c r="H851" s="12"/>
      <c r="I851" s="9"/>
      <c r="J851" s="12"/>
      <c r="K851" s="9"/>
      <c r="L851" s="12"/>
      <c r="M851" s="9"/>
      <c r="N851" s="12"/>
      <c r="O851" s="9"/>
      <c r="P851" s="12"/>
      <c r="Q851" s="9"/>
      <c r="R851" s="12"/>
      <c r="S851" s="9"/>
      <c r="T851" s="12"/>
      <c r="U851" s="9"/>
      <c r="V851" s="12"/>
      <c r="W851" s="9"/>
      <c r="X851" s="12"/>
      <c r="Y851" s="9"/>
      <c r="Z851" s="12"/>
      <c r="AA851" s="9"/>
      <c r="AB851" s="9"/>
      <c r="AC851" s="1"/>
      <c r="AF851" s="13"/>
      <c r="AG851" s="13"/>
    </row>
    <row r="852" spans="5:33" ht="14.25" customHeight="1" x14ac:dyDescent="0.3">
      <c r="E852" s="9"/>
      <c r="F852" s="12"/>
      <c r="G852" s="9"/>
      <c r="H852" s="12"/>
      <c r="I852" s="9"/>
      <c r="J852" s="12"/>
      <c r="K852" s="9"/>
      <c r="L852" s="12"/>
      <c r="M852" s="9"/>
      <c r="N852" s="12"/>
      <c r="O852" s="9"/>
      <c r="P852" s="12"/>
      <c r="Q852" s="9"/>
      <c r="R852" s="12"/>
      <c r="S852" s="9"/>
      <c r="T852" s="12"/>
      <c r="U852" s="9"/>
      <c r="V852" s="12"/>
      <c r="W852" s="9"/>
      <c r="X852" s="12"/>
      <c r="Y852" s="9"/>
      <c r="Z852" s="12"/>
      <c r="AA852" s="9"/>
      <c r="AB852" s="9"/>
      <c r="AC852" s="1"/>
      <c r="AF852" s="13"/>
      <c r="AG852" s="13"/>
    </row>
    <row r="853" spans="5:33" ht="14.25" customHeight="1" x14ac:dyDescent="0.3">
      <c r="E853" s="9"/>
      <c r="F853" s="12"/>
      <c r="G853" s="9"/>
      <c r="H853" s="12"/>
      <c r="I853" s="9"/>
      <c r="J853" s="12"/>
      <c r="K853" s="9"/>
      <c r="L853" s="12"/>
      <c r="M853" s="9"/>
      <c r="N853" s="12"/>
      <c r="O853" s="9"/>
      <c r="P853" s="12"/>
      <c r="Q853" s="9"/>
      <c r="R853" s="12"/>
      <c r="S853" s="9"/>
      <c r="T853" s="12"/>
      <c r="U853" s="9"/>
      <c r="V853" s="12"/>
      <c r="W853" s="9"/>
      <c r="X853" s="12"/>
      <c r="Y853" s="9"/>
      <c r="Z853" s="12"/>
      <c r="AA853" s="9"/>
      <c r="AB853" s="9"/>
      <c r="AC853" s="1"/>
      <c r="AF853" s="13"/>
      <c r="AG853" s="13"/>
    </row>
    <row r="854" spans="5:33" ht="14.25" customHeight="1" x14ac:dyDescent="0.3">
      <c r="E854" s="9"/>
      <c r="F854" s="12"/>
      <c r="G854" s="9"/>
      <c r="H854" s="12"/>
      <c r="I854" s="9"/>
      <c r="J854" s="12"/>
      <c r="K854" s="9"/>
      <c r="L854" s="12"/>
      <c r="M854" s="9"/>
      <c r="N854" s="12"/>
      <c r="O854" s="9"/>
      <c r="P854" s="12"/>
      <c r="Q854" s="9"/>
      <c r="R854" s="12"/>
      <c r="S854" s="9"/>
      <c r="T854" s="12"/>
      <c r="U854" s="9"/>
      <c r="V854" s="12"/>
      <c r="W854" s="9"/>
      <c r="X854" s="12"/>
      <c r="Y854" s="9"/>
      <c r="Z854" s="12"/>
      <c r="AA854" s="9"/>
      <c r="AB854" s="9"/>
      <c r="AC854" s="1"/>
      <c r="AF854" s="13"/>
      <c r="AG854" s="13"/>
    </row>
    <row r="855" spans="5:33" ht="14.25" customHeight="1" x14ac:dyDescent="0.3">
      <c r="E855" s="9"/>
      <c r="F855" s="12"/>
      <c r="G855" s="9"/>
      <c r="H855" s="12"/>
      <c r="I855" s="9"/>
      <c r="J855" s="12"/>
      <c r="K855" s="9"/>
      <c r="L855" s="12"/>
      <c r="M855" s="9"/>
      <c r="N855" s="12"/>
      <c r="O855" s="9"/>
      <c r="P855" s="12"/>
      <c r="Q855" s="9"/>
      <c r="R855" s="12"/>
      <c r="S855" s="9"/>
      <c r="T855" s="12"/>
      <c r="U855" s="9"/>
      <c r="V855" s="12"/>
      <c r="W855" s="9"/>
      <c r="X855" s="12"/>
      <c r="Y855" s="9"/>
      <c r="Z855" s="12"/>
      <c r="AA855" s="9"/>
      <c r="AB855" s="9"/>
      <c r="AC855" s="1"/>
      <c r="AF855" s="13"/>
      <c r="AG855" s="13"/>
    </row>
    <row r="856" spans="5:33" ht="14.25" customHeight="1" x14ac:dyDescent="0.3">
      <c r="E856" s="9"/>
      <c r="F856" s="12"/>
      <c r="G856" s="9"/>
      <c r="H856" s="12"/>
      <c r="I856" s="9"/>
      <c r="J856" s="12"/>
      <c r="K856" s="9"/>
      <c r="L856" s="12"/>
      <c r="M856" s="9"/>
      <c r="N856" s="12"/>
      <c r="O856" s="9"/>
      <c r="P856" s="12"/>
      <c r="Q856" s="9"/>
      <c r="R856" s="12"/>
      <c r="S856" s="9"/>
      <c r="T856" s="12"/>
      <c r="U856" s="9"/>
      <c r="V856" s="12"/>
      <c r="W856" s="9"/>
      <c r="X856" s="12"/>
      <c r="Y856" s="9"/>
      <c r="Z856" s="12"/>
      <c r="AA856" s="9"/>
      <c r="AB856" s="9"/>
      <c r="AC856" s="1"/>
      <c r="AF856" s="13"/>
      <c r="AG856" s="13"/>
    </row>
    <row r="857" spans="5:33" ht="14.25" customHeight="1" x14ac:dyDescent="0.3">
      <c r="E857" s="9"/>
      <c r="F857" s="12"/>
      <c r="G857" s="9"/>
      <c r="H857" s="12"/>
      <c r="I857" s="9"/>
      <c r="J857" s="12"/>
      <c r="K857" s="9"/>
      <c r="L857" s="12"/>
      <c r="M857" s="9"/>
      <c r="N857" s="12"/>
      <c r="O857" s="9"/>
      <c r="P857" s="12"/>
      <c r="Q857" s="9"/>
      <c r="R857" s="12"/>
      <c r="S857" s="9"/>
      <c r="T857" s="12"/>
      <c r="U857" s="9"/>
      <c r="V857" s="12"/>
      <c r="W857" s="9"/>
      <c r="X857" s="12"/>
      <c r="Y857" s="9"/>
      <c r="Z857" s="12"/>
      <c r="AA857" s="9"/>
      <c r="AB857" s="9"/>
      <c r="AC857" s="1"/>
      <c r="AF857" s="13"/>
      <c r="AG857" s="13"/>
    </row>
    <row r="858" spans="5:33" ht="14.25" customHeight="1" x14ac:dyDescent="0.3">
      <c r="E858" s="9"/>
      <c r="F858" s="12"/>
      <c r="G858" s="9"/>
      <c r="H858" s="12"/>
      <c r="I858" s="9"/>
      <c r="J858" s="12"/>
      <c r="K858" s="9"/>
      <c r="L858" s="12"/>
      <c r="M858" s="9"/>
      <c r="N858" s="12"/>
      <c r="O858" s="9"/>
      <c r="P858" s="12"/>
      <c r="Q858" s="9"/>
      <c r="R858" s="12"/>
      <c r="S858" s="9"/>
      <c r="T858" s="12"/>
      <c r="U858" s="9"/>
      <c r="V858" s="12"/>
      <c r="W858" s="9"/>
      <c r="X858" s="12"/>
      <c r="Y858" s="9"/>
      <c r="Z858" s="12"/>
      <c r="AA858" s="9"/>
      <c r="AB858" s="9"/>
      <c r="AC858" s="1"/>
      <c r="AF858" s="13"/>
      <c r="AG858" s="13"/>
    </row>
    <row r="859" spans="5:33" ht="14.25" customHeight="1" x14ac:dyDescent="0.3">
      <c r="E859" s="9"/>
      <c r="F859" s="12"/>
      <c r="G859" s="9"/>
      <c r="H859" s="12"/>
      <c r="I859" s="9"/>
      <c r="J859" s="12"/>
      <c r="K859" s="9"/>
      <c r="L859" s="12"/>
      <c r="M859" s="9"/>
      <c r="N859" s="12"/>
      <c r="O859" s="9"/>
      <c r="P859" s="12"/>
      <c r="Q859" s="9"/>
      <c r="R859" s="12"/>
      <c r="S859" s="9"/>
      <c r="T859" s="12"/>
      <c r="U859" s="9"/>
      <c r="V859" s="12"/>
      <c r="W859" s="9"/>
      <c r="X859" s="12"/>
      <c r="Y859" s="9"/>
      <c r="Z859" s="12"/>
      <c r="AA859" s="9"/>
      <c r="AB859" s="9"/>
      <c r="AC859" s="1"/>
      <c r="AF859" s="13"/>
      <c r="AG859" s="13"/>
    </row>
    <row r="860" spans="5:33" ht="14.25" customHeight="1" x14ac:dyDescent="0.3">
      <c r="E860" s="9"/>
      <c r="F860" s="12"/>
      <c r="G860" s="9"/>
      <c r="H860" s="12"/>
      <c r="I860" s="9"/>
      <c r="J860" s="12"/>
      <c r="K860" s="9"/>
      <c r="L860" s="12"/>
      <c r="M860" s="9"/>
      <c r="N860" s="12"/>
      <c r="O860" s="9"/>
      <c r="P860" s="12"/>
      <c r="Q860" s="9"/>
      <c r="R860" s="12"/>
      <c r="S860" s="9"/>
      <c r="T860" s="12"/>
      <c r="U860" s="9"/>
      <c r="V860" s="12"/>
      <c r="W860" s="9"/>
      <c r="X860" s="12"/>
      <c r="Y860" s="9"/>
      <c r="Z860" s="12"/>
      <c r="AA860" s="9"/>
      <c r="AB860" s="9"/>
      <c r="AC860" s="1"/>
      <c r="AF860" s="13"/>
      <c r="AG860" s="13"/>
    </row>
    <row r="861" spans="5:33" ht="14.25" customHeight="1" x14ac:dyDescent="0.3">
      <c r="E861" s="9"/>
      <c r="F861" s="12"/>
      <c r="G861" s="9"/>
      <c r="H861" s="12"/>
      <c r="I861" s="9"/>
      <c r="J861" s="12"/>
      <c r="K861" s="9"/>
      <c r="L861" s="12"/>
      <c r="M861" s="9"/>
      <c r="N861" s="12"/>
      <c r="O861" s="9"/>
      <c r="P861" s="12"/>
      <c r="Q861" s="9"/>
      <c r="R861" s="12"/>
      <c r="S861" s="9"/>
      <c r="T861" s="12"/>
      <c r="U861" s="9"/>
      <c r="V861" s="12"/>
      <c r="W861" s="9"/>
      <c r="X861" s="12"/>
      <c r="Y861" s="9"/>
      <c r="Z861" s="12"/>
      <c r="AA861" s="9"/>
      <c r="AB861" s="9"/>
      <c r="AC861" s="1"/>
      <c r="AF861" s="13"/>
      <c r="AG861" s="13"/>
    </row>
    <row r="862" spans="5:33" ht="14.25" customHeight="1" x14ac:dyDescent="0.3">
      <c r="E862" s="9"/>
      <c r="F862" s="12"/>
      <c r="G862" s="9"/>
      <c r="H862" s="12"/>
      <c r="I862" s="9"/>
      <c r="J862" s="12"/>
      <c r="K862" s="9"/>
      <c r="L862" s="12"/>
      <c r="M862" s="9"/>
      <c r="N862" s="12"/>
      <c r="O862" s="9"/>
      <c r="P862" s="12"/>
      <c r="Q862" s="9"/>
      <c r="R862" s="12"/>
      <c r="S862" s="9"/>
      <c r="T862" s="12"/>
      <c r="U862" s="9"/>
      <c r="V862" s="12"/>
      <c r="W862" s="9"/>
      <c r="X862" s="12"/>
      <c r="Y862" s="9"/>
      <c r="Z862" s="12"/>
      <c r="AA862" s="9"/>
      <c r="AB862" s="9"/>
      <c r="AC862" s="1"/>
      <c r="AF862" s="13"/>
      <c r="AG862" s="13"/>
    </row>
    <row r="863" spans="5:33" ht="14.25" customHeight="1" x14ac:dyDescent="0.3">
      <c r="E863" s="9"/>
      <c r="F863" s="12"/>
      <c r="G863" s="9"/>
      <c r="H863" s="12"/>
      <c r="I863" s="9"/>
      <c r="J863" s="12"/>
      <c r="K863" s="9"/>
      <c r="L863" s="12"/>
      <c r="M863" s="9"/>
      <c r="N863" s="12"/>
      <c r="O863" s="9"/>
      <c r="P863" s="12"/>
      <c r="Q863" s="9"/>
      <c r="R863" s="12"/>
      <c r="S863" s="9"/>
      <c r="T863" s="12"/>
      <c r="U863" s="9"/>
      <c r="V863" s="12"/>
      <c r="W863" s="9"/>
      <c r="X863" s="12"/>
      <c r="Y863" s="9"/>
      <c r="Z863" s="12"/>
      <c r="AA863" s="9"/>
      <c r="AB863" s="9"/>
      <c r="AC863" s="1"/>
      <c r="AF863" s="13"/>
      <c r="AG863" s="13"/>
    </row>
    <row r="864" spans="5:33" ht="14.25" customHeight="1" x14ac:dyDescent="0.3">
      <c r="E864" s="9"/>
      <c r="F864" s="12"/>
      <c r="G864" s="9"/>
      <c r="H864" s="12"/>
      <c r="I864" s="9"/>
      <c r="J864" s="12"/>
      <c r="K864" s="9"/>
      <c r="L864" s="12"/>
      <c r="M864" s="9"/>
      <c r="N864" s="12"/>
      <c r="O864" s="9"/>
      <c r="P864" s="12"/>
      <c r="Q864" s="9"/>
      <c r="R864" s="12"/>
      <c r="S864" s="9"/>
      <c r="T864" s="12"/>
      <c r="U864" s="9"/>
      <c r="V864" s="12"/>
      <c r="W864" s="9"/>
      <c r="X864" s="12"/>
      <c r="Y864" s="9"/>
      <c r="Z864" s="12"/>
      <c r="AA864" s="9"/>
      <c r="AB864" s="9"/>
      <c r="AC864" s="1"/>
      <c r="AF864" s="13"/>
      <c r="AG864" s="13"/>
    </row>
    <row r="865" spans="5:33" ht="14.25" customHeight="1" x14ac:dyDescent="0.3">
      <c r="E865" s="9"/>
      <c r="F865" s="12"/>
      <c r="G865" s="9"/>
      <c r="H865" s="12"/>
      <c r="I865" s="9"/>
      <c r="J865" s="12"/>
      <c r="K865" s="9"/>
      <c r="L865" s="12"/>
      <c r="M865" s="9"/>
      <c r="N865" s="12"/>
      <c r="O865" s="9"/>
      <c r="P865" s="12"/>
      <c r="Q865" s="9"/>
      <c r="R865" s="12"/>
      <c r="S865" s="9"/>
      <c r="T865" s="12"/>
      <c r="U865" s="9"/>
      <c r="V865" s="12"/>
      <c r="W865" s="9"/>
      <c r="X865" s="12"/>
      <c r="Y865" s="9"/>
      <c r="Z865" s="12"/>
      <c r="AA865" s="9"/>
      <c r="AB865" s="9"/>
      <c r="AC865" s="1"/>
      <c r="AF865" s="13"/>
      <c r="AG865" s="13"/>
    </row>
    <row r="866" spans="5:33" ht="14.25" customHeight="1" x14ac:dyDescent="0.3">
      <c r="E866" s="9"/>
      <c r="F866" s="12"/>
      <c r="G866" s="9"/>
      <c r="H866" s="12"/>
      <c r="I866" s="9"/>
      <c r="J866" s="12"/>
      <c r="K866" s="9"/>
      <c r="L866" s="12"/>
      <c r="M866" s="9"/>
      <c r="N866" s="12"/>
      <c r="O866" s="9"/>
      <c r="P866" s="12"/>
      <c r="Q866" s="9"/>
      <c r="R866" s="12"/>
      <c r="S866" s="9"/>
      <c r="T866" s="12"/>
      <c r="U866" s="9"/>
      <c r="V866" s="12"/>
      <c r="W866" s="9"/>
      <c r="X866" s="12"/>
      <c r="Y866" s="9"/>
      <c r="Z866" s="12"/>
      <c r="AA866" s="9"/>
      <c r="AB866" s="9"/>
      <c r="AC866" s="1"/>
      <c r="AF866" s="13"/>
      <c r="AG866" s="13"/>
    </row>
    <row r="867" spans="5:33" ht="14.25" customHeight="1" x14ac:dyDescent="0.3">
      <c r="E867" s="9"/>
      <c r="F867" s="12"/>
      <c r="G867" s="9"/>
      <c r="H867" s="12"/>
      <c r="I867" s="9"/>
      <c r="J867" s="12"/>
      <c r="K867" s="9"/>
      <c r="L867" s="12"/>
      <c r="M867" s="9"/>
      <c r="N867" s="12"/>
      <c r="O867" s="9"/>
      <c r="P867" s="12"/>
      <c r="Q867" s="9"/>
      <c r="R867" s="12"/>
      <c r="S867" s="9"/>
      <c r="T867" s="12"/>
      <c r="U867" s="9"/>
      <c r="V867" s="12"/>
      <c r="W867" s="9"/>
      <c r="X867" s="12"/>
      <c r="Y867" s="9"/>
      <c r="Z867" s="12"/>
      <c r="AA867" s="9"/>
      <c r="AB867" s="9"/>
      <c r="AC867" s="1"/>
      <c r="AF867" s="13"/>
      <c r="AG867" s="13"/>
    </row>
    <row r="868" spans="5:33" ht="14.25" customHeight="1" x14ac:dyDescent="0.3">
      <c r="E868" s="9"/>
      <c r="F868" s="12"/>
      <c r="G868" s="9"/>
      <c r="H868" s="12"/>
      <c r="I868" s="9"/>
      <c r="J868" s="12"/>
      <c r="K868" s="9"/>
      <c r="L868" s="12"/>
      <c r="M868" s="9"/>
      <c r="N868" s="12"/>
      <c r="O868" s="9"/>
      <c r="P868" s="12"/>
      <c r="Q868" s="9"/>
      <c r="R868" s="12"/>
      <c r="S868" s="9"/>
      <c r="T868" s="12"/>
      <c r="U868" s="9"/>
      <c r="V868" s="12"/>
      <c r="W868" s="9"/>
      <c r="X868" s="12"/>
      <c r="Y868" s="9"/>
      <c r="Z868" s="12"/>
      <c r="AA868" s="9"/>
      <c r="AB868" s="9"/>
      <c r="AC868" s="1"/>
      <c r="AF868" s="13"/>
      <c r="AG868" s="13"/>
    </row>
    <row r="869" spans="5:33" ht="14.25" customHeight="1" x14ac:dyDescent="0.3">
      <c r="E869" s="9"/>
      <c r="F869" s="12"/>
      <c r="G869" s="9"/>
      <c r="H869" s="12"/>
      <c r="I869" s="9"/>
      <c r="J869" s="12"/>
      <c r="K869" s="9"/>
      <c r="L869" s="12"/>
      <c r="M869" s="9"/>
      <c r="N869" s="12"/>
      <c r="O869" s="9"/>
      <c r="P869" s="12"/>
      <c r="Q869" s="9"/>
      <c r="R869" s="12"/>
      <c r="S869" s="9"/>
      <c r="T869" s="12"/>
      <c r="U869" s="9"/>
      <c r="V869" s="12"/>
      <c r="W869" s="9"/>
      <c r="X869" s="12"/>
      <c r="Y869" s="9"/>
      <c r="Z869" s="12"/>
      <c r="AA869" s="9"/>
      <c r="AB869" s="9"/>
      <c r="AC869" s="1"/>
      <c r="AF869" s="13"/>
      <c r="AG869" s="13"/>
    </row>
    <row r="870" spans="5:33" ht="14.25" customHeight="1" x14ac:dyDescent="0.3">
      <c r="E870" s="9"/>
      <c r="F870" s="12"/>
      <c r="G870" s="9"/>
      <c r="H870" s="12"/>
      <c r="I870" s="9"/>
      <c r="J870" s="12"/>
      <c r="K870" s="9"/>
      <c r="L870" s="12"/>
      <c r="M870" s="9"/>
      <c r="N870" s="12"/>
      <c r="O870" s="9"/>
      <c r="P870" s="12"/>
      <c r="Q870" s="9"/>
      <c r="R870" s="12"/>
      <c r="S870" s="9"/>
      <c r="T870" s="12"/>
      <c r="U870" s="9"/>
      <c r="V870" s="12"/>
      <c r="W870" s="9"/>
      <c r="X870" s="12"/>
      <c r="Y870" s="9"/>
      <c r="Z870" s="12"/>
      <c r="AA870" s="9"/>
      <c r="AB870" s="9"/>
      <c r="AC870" s="1"/>
      <c r="AF870" s="13"/>
      <c r="AG870" s="13"/>
    </row>
    <row r="871" spans="5:33" ht="14.25" customHeight="1" x14ac:dyDescent="0.3">
      <c r="E871" s="9"/>
      <c r="F871" s="12"/>
      <c r="G871" s="9"/>
      <c r="H871" s="12"/>
      <c r="I871" s="9"/>
      <c r="J871" s="12"/>
      <c r="K871" s="9"/>
      <c r="L871" s="12"/>
      <c r="M871" s="9"/>
      <c r="N871" s="12"/>
      <c r="O871" s="9"/>
      <c r="P871" s="12"/>
      <c r="Q871" s="9"/>
      <c r="R871" s="12"/>
      <c r="S871" s="9"/>
      <c r="T871" s="12"/>
      <c r="U871" s="9"/>
      <c r="V871" s="12"/>
      <c r="W871" s="9"/>
      <c r="X871" s="12"/>
      <c r="Y871" s="9"/>
      <c r="Z871" s="12"/>
      <c r="AA871" s="9"/>
      <c r="AB871" s="9"/>
      <c r="AC871" s="1"/>
      <c r="AF871" s="13"/>
      <c r="AG871" s="13"/>
    </row>
    <row r="872" spans="5:33" ht="14.25" customHeight="1" x14ac:dyDescent="0.3">
      <c r="E872" s="9"/>
      <c r="F872" s="12"/>
      <c r="G872" s="9"/>
      <c r="H872" s="12"/>
      <c r="I872" s="9"/>
      <c r="J872" s="12"/>
      <c r="K872" s="9"/>
      <c r="L872" s="12"/>
      <c r="M872" s="9"/>
      <c r="N872" s="12"/>
      <c r="O872" s="9"/>
      <c r="P872" s="12"/>
      <c r="Q872" s="9"/>
      <c r="R872" s="12"/>
      <c r="S872" s="9"/>
      <c r="T872" s="12"/>
      <c r="U872" s="9"/>
      <c r="V872" s="12"/>
      <c r="W872" s="9"/>
      <c r="X872" s="12"/>
      <c r="Y872" s="9"/>
      <c r="Z872" s="12"/>
      <c r="AA872" s="9"/>
      <c r="AB872" s="9"/>
      <c r="AC872" s="1"/>
      <c r="AF872" s="13"/>
      <c r="AG872" s="13"/>
    </row>
    <row r="873" spans="5:33" ht="14.25" customHeight="1" x14ac:dyDescent="0.3">
      <c r="E873" s="9"/>
      <c r="F873" s="12"/>
      <c r="G873" s="9"/>
      <c r="H873" s="12"/>
      <c r="I873" s="9"/>
      <c r="J873" s="12"/>
      <c r="K873" s="9"/>
      <c r="L873" s="12"/>
      <c r="M873" s="9"/>
      <c r="N873" s="12"/>
      <c r="O873" s="9"/>
      <c r="P873" s="12"/>
      <c r="Q873" s="9"/>
      <c r="R873" s="12"/>
      <c r="S873" s="9"/>
      <c r="T873" s="12"/>
      <c r="U873" s="9"/>
      <c r="V873" s="12"/>
      <c r="W873" s="9"/>
      <c r="X873" s="12"/>
      <c r="Y873" s="9"/>
      <c r="Z873" s="12"/>
      <c r="AA873" s="9"/>
      <c r="AB873" s="9"/>
      <c r="AC873" s="1"/>
      <c r="AF873" s="13"/>
      <c r="AG873" s="13"/>
    </row>
    <row r="874" spans="5:33" ht="14.25" customHeight="1" x14ac:dyDescent="0.3">
      <c r="E874" s="9"/>
      <c r="F874" s="12"/>
      <c r="G874" s="9"/>
      <c r="H874" s="12"/>
      <c r="I874" s="9"/>
      <c r="J874" s="12"/>
      <c r="K874" s="9"/>
      <c r="L874" s="12"/>
      <c r="M874" s="9"/>
      <c r="N874" s="12"/>
      <c r="O874" s="9"/>
      <c r="P874" s="12"/>
      <c r="Q874" s="9"/>
      <c r="R874" s="12"/>
      <c r="S874" s="9"/>
      <c r="T874" s="12"/>
      <c r="U874" s="9"/>
      <c r="V874" s="12"/>
      <c r="W874" s="9"/>
      <c r="X874" s="12"/>
      <c r="Y874" s="9"/>
      <c r="Z874" s="12"/>
      <c r="AA874" s="9"/>
      <c r="AB874" s="9"/>
      <c r="AC874" s="1"/>
      <c r="AF874" s="13"/>
      <c r="AG874" s="13"/>
    </row>
    <row r="875" spans="5:33" ht="14.25" customHeight="1" x14ac:dyDescent="0.3">
      <c r="E875" s="9"/>
      <c r="F875" s="12"/>
      <c r="G875" s="9"/>
      <c r="H875" s="12"/>
      <c r="I875" s="9"/>
      <c r="J875" s="12"/>
      <c r="K875" s="9"/>
      <c r="L875" s="12"/>
      <c r="M875" s="9"/>
      <c r="N875" s="12"/>
      <c r="O875" s="9"/>
      <c r="P875" s="12"/>
      <c r="Q875" s="9"/>
      <c r="R875" s="12"/>
      <c r="S875" s="9"/>
      <c r="T875" s="12"/>
      <c r="U875" s="9"/>
      <c r="V875" s="12"/>
      <c r="W875" s="9"/>
      <c r="X875" s="12"/>
      <c r="Y875" s="9"/>
      <c r="Z875" s="12"/>
      <c r="AA875" s="9"/>
      <c r="AB875" s="9"/>
      <c r="AC875" s="1"/>
      <c r="AF875" s="13"/>
      <c r="AG875" s="13"/>
    </row>
    <row r="876" spans="5:33" ht="14.25" customHeight="1" x14ac:dyDescent="0.3">
      <c r="E876" s="9"/>
      <c r="F876" s="12"/>
      <c r="G876" s="9"/>
      <c r="H876" s="12"/>
      <c r="I876" s="9"/>
      <c r="J876" s="12"/>
      <c r="K876" s="9"/>
      <c r="L876" s="12"/>
      <c r="M876" s="9"/>
      <c r="N876" s="12"/>
      <c r="O876" s="9"/>
      <c r="P876" s="12"/>
      <c r="Q876" s="9"/>
      <c r="R876" s="12"/>
      <c r="S876" s="9"/>
      <c r="T876" s="12"/>
      <c r="U876" s="9"/>
      <c r="V876" s="12"/>
      <c r="W876" s="9"/>
      <c r="X876" s="12"/>
      <c r="Y876" s="9"/>
      <c r="Z876" s="12"/>
      <c r="AA876" s="9"/>
      <c r="AB876" s="9"/>
      <c r="AC876" s="1"/>
      <c r="AF876" s="13"/>
      <c r="AG876" s="13"/>
    </row>
    <row r="877" spans="5:33" ht="14.25" customHeight="1" x14ac:dyDescent="0.3">
      <c r="E877" s="9"/>
      <c r="F877" s="12"/>
      <c r="G877" s="9"/>
      <c r="H877" s="12"/>
      <c r="I877" s="9"/>
      <c r="J877" s="12"/>
      <c r="K877" s="9"/>
      <c r="L877" s="12"/>
      <c r="M877" s="9"/>
      <c r="N877" s="12"/>
      <c r="O877" s="9"/>
      <c r="P877" s="12"/>
      <c r="Q877" s="9"/>
      <c r="R877" s="12"/>
      <c r="S877" s="9"/>
      <c r="T877" s="12"/>
      <c r="U877" s="9"/>
      <c r="V877" s="12"/>
      <c r="W877" s="9"/>
      <c r="X877" s="12"/>
      <c r="Y877" s="9"/>
      <c r="Z877" s="12"/>
      <c r="AA877" s="9"/>
      <c r="AB877" s="9"/>
      <c r="AC877" s="1"/>
      <c r="AF877" s="13"/>
      <c r="AG877" s="13"/>
    </row>
    <row r="878" spans="5:33" ht="14.25" customHeight="1" x14ac:dyDescent="0.3">
      <c r="E878" s="9"/>
      <c r="F878" s="12"/>
      <c r="G878" s="9"/>
      <c r="H878" s="12"/>
      <c r="I878" s="9"/>
      <c r="J878" s="12"/>
      <c r="K878" s="9"/>
      <c r="L878" s="12"/>
      <c r="M878" s="9"/>
      <c r="N878" s="12"/>
      <c r="O878" s="9"/>
      <c r="P878" s="12"/>
      <c r="Q878" s="9"/>
      <c r="R878" s="12"/>
      <c r="S878" s="9"/>
      <c r="T878" s="12"/>
      <c r="U878" s="9"/>
      <c r="V878" s="12"/>
      <c r="W878" s="9"/>
      <c r="X878" s="12"/>
      <c r="Y878" s="9"/>
      <c r="Z878" s="12"/>
      <c r="AA878" s="9"/>
      <c r="AB878" s="9"/>
      <c r="AC878" s="1"/>
      <c r="AF878" s="13"/>
      <c r="AG878" s="13"/>
    </row>
    <row r="879" spans="5:33" ht="14.25" customHeight="1" x14ac:dyDescent="0.3">
      <c r="E879" s="9"/>
      <c r="F879" s="12"/>
      <c r="G879" s="9"/>
      <c r="H879" s="12"/>
      <c r="I879" s="9"/>
      <c r="J879" s="12"/>
      <c r="K879" s="9"/>
      <c r="L879" s="12"/>
      <c r="M879" s="9"/>
      <c r="N879" s="12"/>
      <c r="O879" s="9"/>
      <c r="P879" s="12"/>
      <c r="Q879" s="9"/>
      <c r="R879" s="12"/>
      <c r="S879" s="9"/>
      <c r="T879" s="12"/>
      <c r="U879" s="9"/>
      <c r="V879" s="12"/>
      <c r="W879" s="9"/>
      <c r="X879" s="12"/>
      <c r="Y879" s="9"/>
      <c r="Z879" s="12"/>
      <c r="AA879" s="9"/>
      <c r="AB879" s="9"/>
      <c r="AC879" s="1"/>
      <c r="AF879" s="13"/>
      <c r="AG879" s="13"/>
    </row>
    <row r="880" spans="5:33" ht="14.25" customHeight="1" x14ac:dyDescent="0.3">
      <c r="E880" s="9"/>
      <c r="F880" s="12"/>
      <c r="G880" s="9"/>
      <c r="H880" s="12"/>
      <c r="I880" s="9"/>
      <c r="J880" s="12"/>
      <c r="K880" s="9"/>
      <c r="L880" s="12"/>
      <c r="M880" s="9"/>
      <c r="N880" s="12"/>
      <c r="O880" s="9"/>
      <c r="P880" s="12"/>
      <c r="Q880" s="9"/>
      <c r="R880" s="12"/>
      <c r="S880" s="9"/>
      <c r="T880" s="12"/>
      <c r="U880" s="9"/>
      <c r="V880" s="12"/>
      <c r="W880" s="9"/>
      <c r="X880" s="12"/>
      <c r="Y880" s="9"/>
      <c r="Z880" s="12"/>
      <c r="AA880" s="9"/>
      <c r="AB880" s="9"/>
      <c r="AC880" s="1"/>
      <c r="AF880" s="13"/>
      <c r="AG880" s="13"/>
    </row>
    <row r="881" spans="5:33" ht="14.25" customHeight="1" x14ac:dyDescent="0.3">
      <c r="E881" s="9"/>
      <c r="F881" s="12"/>
      <c r="G881" s="9"/>
      <c r="H881" s="12"/>
      <c r="I881" s="9"/>
      <c r="J881" s="12"/>
      <c r="K881" s="9"/>
      <c r="L881" s="12"/>
      <c r="M881" s="9"/>
      <c r="N881" s="12"/>
      <c r="O881" s="9"/>
      <c r="P881" s="12"/>
      <c r="Q881" s="9"/>
      <c r="R881" s="12"/>
      <c r="S881" s="9"/>
      <c r="T881" s="12"/>
      <c r="U881" s="9"/>
      <c r="V881" s="12"/>
      <c r="W881" s="9"/>
      <c r="X881" s="12"/>
      <c r="Y881" s="9"/>
      <c r="Z881" s="12"/>
      <c r="AA881" s="9"/>
      <c r="AB881" s="9"/>
      <c r="AC881" s="1"/>
      <c r="AF881" s="13"/>
      <c r="AG881" s="13"/>
    </row>
    <row r="882" spans="5:33" ht="14.25" customHeight="1" x14ac:dyDescent="0.3">
      <c r="E882" s="9"/>
      <c r="F882" s="12"/>
      <c r="G882" s="9"/>
      <c r="H882" s="12"/>
      <c r="I882" s="9"/>
      <c r="J882" s="12"/>
      <c r="K882" s="9"/>
      <c r="L882" s="12"/>
      <c r="M882" s="9"/>
      <c r="N882" s="12"/>
      <c r="O882" s="9"/>
      <c r="P882" s="12"/>
      <c r="Q882" s="9"/>
      <c r="R882" s="12"/>
      <c r="S882" s="9"/>
      <c r="T882" s="12"/>
      <c r="U882" s="9"/>
      <c r="V882" s="12"/>
      <c r="W882" s="9"/>
      <c r="X882" s="12"/>
      <c r="Y882" s="9"/>
      <c r="Z882" s="12"/>
      <c r="AA882" s="9"/>
      <c r="AB882" s="9"/>
      <c r="AC882" s="1"/>
      <c r="AF882" s="13"/>
      <c r="AG882" s="13"/>
    </row>
    <row r="883" spans="5:33" ht="14.25" customHeight="1" x14ac:dyDescent="0.3">
      <c r="E883" s="9"/>
      <c r="F883" s="12"/>
      <c r="G883" s="9"/>
      <c r="H883" s="12"/>
      <c r="I883" s="9"/>
      <c r="J883" s="12"/>
      <c r="K883" s="9"/>
      <c r="L883" s="12"/>
      <c r="M883" s="9"/>
      <c r="N883" s="12"/>
      <c r="O883" s="9"/>
      <c r="P883" s="12"/>
      <c r="Q883" s="9"/>
      <c r="R883" s="12"/>
      <c r="S883" s="9"/>
      <c r="T883" s="12"/>
      <c r="U883" s="9"/>
      <c r="V883" s="12"/>
      <c r="W883" s="9"/>
      <c r="X883" s="12"/>
      <c r="Y883" s="9"/>
      <c r="Z883" s="12"/>
      <c r="AA883" s="9"/>
      <c r="AB883" s="9"/>
      <c r="AC883" s="1"/>
      <c r="AF883" s="13"/>
      <c r="AG883" s="13"/>
    </row>
    <row r="884" spans="5:33" ht="14.25" customHeight="1" x14ac:dyDescent="0.3">
      <c r="E884" s="9"/>
      <c r="F884" s="12"/>
      <c r="G884" s="9"/>
      <c r="H884" s="12"/>
      <c r="I884" s="9"/>
      <c r="J884" s="12"/>
      <c r="K884" s="9"/>
      <c r="L884" s="12"/>
      <c r="M884" s="9"/>
      <c r="N884" s="12"/>
      <c r="O884" s="9"/>
      <c r="P884" s="12"/>
      <c r="Q884" s="9"/>
      <c r="R884" s="12"/>
      <c r="S884" s="9"/>
      <c r="T884" s="12"/>
      <c r="U884" s="9"/>
      <c r="V884" s="12"/>
      <c r="W884" s="9"/>
      <c r="X884" s="12"/>
      <c r="Y884" s="9"/>
      <c r="Z884" s="12"/>
      <c r="AA884" s="9"/>
      <c r="AB884" s="9"/>
      <c r="AC884" s="1"/>
      <c r="AF884" s="13"/>
      <c r="AG884" s="13"/>
    </row>
    <row r="885" spans="5:33" ht="14.25" customHeight="1" x14ac:dyDescent="0.3">
      <c r="E885" s="9"/>
      <c r="F885" s="12"/>
      <c r="G885" s="9"/>
      <c r="H885" s="12"/>
      <c r="I885" s="9"/>
      <c r="J885" s="12"/>
      <c r="K885" s="9"/>
      <c r="L885" s="12"/>
      <c r="M885" s="9"/>
      <c r="N885" s="12"/>
      <c r="O885" s="9"/>
      <c r="P885" s="12"/>
      <c r="Q885" s="9"/>
      <c r="R885" s="12"/>
      <c r="S885" s="9"/>
      <c r="T885" s="12"/>
      <c r="U885" s="9"/>
      <c r="V885" s="12"/>
      <c r="W885" s="9"/>
      <c r="X885" s="12"/>
      <c r="Y885" s="9"/>
      <c r="Z885" s="12"/>
      <c r="AA885" s="9"/>
      <c r="AB885" s="9"/>
      <c r="AC885" s="1"/>
      <c r="AF885" s="13"/>
      <c r="AG885" s="13"/>
    </row>
    <row r="886" spans="5:33" ht="14.25" customHeight="1" x14ac:dyDescent="0.3">
      <c r="E886" s="9"/>
      <c r="F886" s="12"/>
      <c r="G886" s="9"/>
      <c r="H886" s="12"/>
      <c r="I886" s="9"/>
      <c r="J886" s="12"/>
      <c r="K886" s="9"/>
      <c r="L886" s="12"/>
      <c r="M886" s="9"/>
      <c r="N886" s="12"/>
      <c r="O886" s="9"/>
      <c r="P886" s="12"/>
      <c r="Q886" s="9"/>
      <c r="R886" s="12"/>
      <c r="S886" s="9"/>
      <c r="T886" s="12"/>
      <c r="U886" s="9"/>
      <c r="V886" s="12"/>
      <c r="W886" s="9"/>
      <c r="X886" s="12"/>
      <c r="Y886" s="9"/>
      <c r="Z886" s="12"/>
      <c r="AA886" s="9"/>
      <c r="AB886" s="9"/>
      <c r="AC886" s="1"/>
      <c r="AF886" s="13"/>
      <c r="AG886" s="13"/>
    </row>
    <row r="887" spans="5:33" ht="14.25" customHeight="1" x14ac:dyDescent="0.3">
      <c r="E887" s="9"/>
      <c r="F887" s="12"/>
      <c r="G887" s="9"/>
      <c r="H887" s="12"/>
      <c r="I887" s="9"/>
      <c r="J887" s="12"/>
      <c r="K887" s="9"/>
      <c r="L887" s="12"/>
      <c r="M887" s="9"/>
      <c r="N887" s="12"/>
      <c r="O887" s="9"/>
      <c r="P887" s="12"/>
      <c r="Q887" s="9"/>
      <c r="R887" s="12"/>
      <c r="S887" s="9"/>
      <c r="T887" s="12"/>
      <c r="U887" s="9"/>
      <c r="V887" s="12"/>
      <c r="W887" s="9"/>
      <c r="X887" s="12"/>
      <c r="Y887" s="9"/>
      <c r="Z887" s="12"/>
      <c r="AA887" s="9"/>
      <c r="AB887" s="9"/>
      <c r="AC887" s="1"/>
      <c r="AF887" s="13"/>
      <c r="AG887" s="13"/>
    </row>
    <row r="888" spans="5:33" ht="14.25" customHeight="1" x14ac:dyDescent="0.3">
      <c r="E888" s="9"/>
      <c r="F888" s="12"/>
      <c r="G888" s="9"/>
      <c r="H888" s="12"/>
      <c r="I888" s="9"/>
      <c r="J888" s="12"/>
      <c r="K888" s="9"/>
      <c r="L888" s="12"/>
      <c r="M888" s="9"/>
      <c r="N888" s="12"/>
      <c r="O888" s="9"/>
      <c r="P888" s="12"/>
      <c r="Q888" s="9"/>
      <c r="R888" s="12"/>
      <c r="S888" s="9"/>
      <c r="T888" s="12"/>
      <c r="U888" s="9"/>
      <c r="V888" s="12"/>
      <c r="W888" s="9"/>
      <c r="X888" s="12"/>
      <c r="Y888" s="9"/>
      <c r="Z888" s="12"/>
      <c r="AA888" s="9"/>
      <c r="AB888" s="9"/>
      <c r="AC888" s="1"/>
      <c r="AF888" s="13"/>
      <c r="AG888" s="13"/>
    </row>
    <row r="889" spans="5:33" ht="14.25" customHeight="1" x14ac:dyDescent="0.3">
      <c r="E889" s="9"/>
      <c r="F889" s="12"/>
      <c r="G889" s="9"/>
      <c r="H889" s="12"/>
      <c r="I889" s="9"/>
      <c r="J889" s="12"/>
      <c r="K889" s="9"/>
      <c r="L889" s="12"/>
      <c r="M889" s="9"/>
      <c r="N889" s="12"/>
      <c r="O889" s="9"/>
      <c r="P889" s="12"/>
      <c r="Q889" s="9"/>
      <c r="R889" s="12"/>
      <c r="S889" s="9"/>
      <c r="T889" s="12"/>
      <c r="U889" s="9"/>
      <c r="V889" s="12"/>
      <c r="W889" s="9"/>
      <c r="X889" s="12"/>
      <c r="Y889" s="9"/>
      <c r="Z889" s="12"/>
      <c r="AA889" s="9"/>
      <c r="AB889" s="9"/>
      <c r="AC889" s="1"/>
      <c r="AF889" s="13"/>
      <c r="AG889" s="13"/>
    </row>
    <row r="890" spans="5:33" ht="14.25" customHeight="1" x14ac:dyDescent="0.3">
      <c r="E890" s="9"/>
      <c r="F890" s="12"/>
      <c r="G890" s="9"/>
      <c r="H890" s="12"/>
      <c r="I890" s="9"/>
      <c r="J890" s="12"/>
      <c r="K890" s="9"/>
      <c r="L890" s="12"/>
      <c r="M890" s="9"/>
      <c r="N890" s="12"/>
      <c r="O890" s="9"/>
      <c r="P890" s="12"/>
      <c r="Q890" s="9"/>
      <c r="R890" s="12"/>
      <c r="S890" s="9"/>
      <c r="T890" s="12"/>
      <c r="U890" s="9"/>
      <c r="V890" s="12"/>
      <c r="W890" s="9"/>
      <c r="X890" s="12"/>
      <c r="Y890" s="9"/>
      <c r="Z890" s="12"/>
      <c r="AA890" s="9"/>
      <c r="AB890" s="9"/>
      <c r="AC890" s="1"/>
      <c r="AF890" s="13"/>
      <c r="AG890" s="13"/>
    </row>
    <row r="891" spans="5:33" ht="14.25" customHeight="1" x14ac:dyDescent="0.3">
      <c r="E891" s="9"/>
      <c r="F891" s="12"/>
      <c r="G891" s="9"/>
      <c r="H891" s="12"/>
      <c r="I891" s="9"/>
      <c r="J891" s="12"/>
      <c r="K891" s="9"/>
      <c r="L891" s="12"/>
      <c r="M891" s="9"/>
      <c r="N891" s="12"/>
      <c r="O891" s="9"/>
      <c r="P891" s="12"/>
      <c r="Q891" s="9"/>
      <c r="R891" s="12"/>
      <c r="S891" s="9"/>
      <c r="T891" s="12"/>
      <c r="U891" s="9"/>
      <c r="V891" s="12"/>
      <c r="W891" s="9"/>
      <c r="X891" s="12"/>
      <c r="Y891" s="9"/>
      <c r="Z891" s="12"/>
      <c r="AA891" s="9"/>
      <c r="AB891" s="9"/>
      <c r="AC891" s="1"/>
      <c r="AF891" s="13"/>
      <c r="AG891" s="13"/>
    </row>
    <row r="892" spans="5:33" ht="14.25" customHeight="1" x14ac:dyDescent="0.3">
      <c r="E892" s="9"/>
      <c r="F892" s="12"/>
      <c r="G892" s="9"/>
      <c r="H892" s="12"/>
      <c r="I892" s="9"/>
      <c r="J892" s="12"/>
      <c r="K892" s="9"/>
      <c r="L892" s="12"/>
      <c r="M892" s="9"/>
      <c r="N892" s="12"/>
      <c r="O892" s="9"/>
      <c r="P892" s="12"/>
      <c r="Q892" s="9"/>
      <c r="R892" s="12"/>
      <c r="S892" s="9"/>
      <c r="T892" s="12"/>
      <c r="U892" s="9"/>
      <c r="V892" s="12"/>
      <c r="W892" s="9"/>
      <c r="X892" s="12"/>
      <c r="Y892" s="9"/>
      <c r="Z892" s="12"/>
      <c r="AA892" s="9"/>
      <c r="AB892" s="9"/>
      <c r="AC892" s="1"/>
      <c r="AF892" s="13"/>
      <c r="AG892" s="13"/>
    </row>
    <row r="893" spans="5:33" ht="14.25" customHeight="1" x14ac:dyDescent="0.3">
      <c r="E893" s="9"/>
      <c r="F893" s="12"/>
      <c r="G893" s="9"/>
      <c r="H893" s="12"/>
      <c r="I893" s="9"/>
      <c r="J893" s="12"/>
      <c r="K893" s="9"/>
      <c r="L893" s="12"/>
      <c r="M893" s="9"/>
      <c r="N893" s="12"/>
      <c r="O893" s="9"/>
      <c r="P893" s="12"/>
      <c r="Q893" s="9"/>
      <c r="R893" s="12"/>
      <c r="S893" s="9"/>
      <c r="T893" s="12"/>
      <c r="U893" s="9"/>
      <c r="V893" s="12"/>
      <c r="W893" s="9"/>
      <c r="X893" s="12"/>
      <c r="Y893" s="9"/>
      <c r="Z893" s="12"/>
      <c r="AA893" s="9"/>
      <c r="AB893" s="9"/>
      <c r="AC893" s="1"/>
      <c r="AF893" s="13"/>
      <c r="AG893" s="13"/>
    </row>
    <row r="894" spans="5:33" ht="14.25" customHeight="1" x14ac:dyDescent="0.3">
      <c r="E894" s="9"/>
      <c r="F894" s="12"/>
      <c r="G894" s="9"/>
      <c r="H894" s="12"/>
      <c r="I894" s="9"/>
      <c r="J894" s="12"/>
      <c r="K894" s="9"/>
      <c r="L894" s="12"/>
      <c r="M894" s="9"/>
      <c r="N894" s="12"/>
      <c r="O894" s="9"/>
      <c r="P894" s="12"/>
      <c r="Q894" s="9"/>
      <c r="R894" s="12"/>
      <c r="S894" s="9"/>
      <c r="T894" s="12"/>
      <c r="U894" s="9"/>
      <c r="V894" s="12"/>
      <c r="W894" s="9"/>
      <c r="X894" s="12"/>
      <c r="Y894" s="9"/>
      <c r="Z894" s="12"/>
      <c r="AA894" s="9"/>
      <c r="AB894" s="9"/>
      <c r="AC894" s="1"/>
      <c r="AF894" s="13"/>
      <c r="AG894" s="13"/>
    </row>
    <row r="895" spans="5:33" ht="14.25" customHeight="1" x14ac:dyDescent="0.3">
      <c r="E895" s="9"/>
      <c r="F895" s="12"/>
      <c r="G895" s="9"/>
      <c r="H895" s="12"/>
      <c r="I895" s="9"/>
      <c r="J895" s="12"/>
      <c r="K895" s="9"/>
      <c r="L895" s="12"/>
      <c r="M895" s="9"/>
      <c r="N895" s="12"/>
      <c r="O895" s="9"/>
      <c r="P895" s="12"/>
      <c r="Q895" s="9"/>
      <c r="R895" s="12"/>
      <c r="S895" s="9"/>
      <c r="T895" s="12"/>
      <c r="U895" s="9"/>
      <c r="V895" s="12"/>
      <c r="W895" s="9"/>
      <c r="X895" s="12"/>
      <c r="Y895" s="9"/>
      <c r="Z895" s="12"/>
      <c r="AA895" s="9"/>
      <c r="AB895" s="9"/>
      <c r="AC895" s="1"/>
      <c r="AF895" s="13"/>
      <c r="AG895" s="13"/>
    </row>
    <row r="896" spans="5:33" ht="14.25" customHeight="1" x14ac:dyDescent="0.3">
      <c r="E896" s="9"/>
      <c r="F896" s="12"/>
      <c r="G896" s="9"/>
      <c r="H896" s="12"/>
      <c r="I896" s="9"/>
      <c r="J896" s="12"/>
      <c r="K896" s="9"/>
      <c r="L896" s="12"/>
      <c r="M896" s="9"/>
      <c r="N896" s="12"/>
      <c r="O896" s="9"/>
      <c r="P896" s="12"/>
      <c r="Q896" s="9"/>
      <c r="R896" s="12"/>
      <c r="S896" s="9"/>
      <c r="T896" s="12"/>
      <c r="U896" s="9"/>
      <c r="V896" s="12"/>
      <c r="W896" s="9"/>
      <c r="X896" s="12"/>
      <c r="Y896" s="9"/>
      <c r="Z896" s="12"/>
      <c r="AA896" s="9"/>
      <c r="AB896" s="9"/>
      <c r="AC896" s="1"/>
      <c r="AF896" s="13"/>
      <c r="AG896" s="13"/>
    </row>
    <row r="897" spans="5:33" ht="14.25" customHeight="1" x14ac:dyDescent="0.3">
      <c r="E897" s="9"/>
      <c r="F897" s="12"/>
      <c r="G897" s="9"/>
      <c r="H897" s="12"/>
      <c r="I897" s="9"/>
      <c r="J897" s="12"/>
      <c r="K897" s="9"/>
      <c r="L897" s="12"/>
      <c r="M897" s="9"/>
      <c r="N897" s="12"/>
      <c r="O897" s="9"/>
      <c r="P897" s="12"/>
      <c r="Q897" s="9"/>
      <c r="R897" s="12"/>
      <c r="S897" s="9"/>
      <c r="T897" s="12"/>
      <c r="U897" s="9"/>
      <c r="V897" s="12"/>
      <c r="W897" s="9"/>
      <c r="X897" s="12"/>
      <c r="Y897" s="9"/>
      <c r="Z897" s="12"/>
      <c r="AA897" s="9"/>
      <c r="AB897" s="9"/>
      <c r="AC897" s="1"/>
      <c r="AF897" s="13"/>
      <c r="AG897" s="13"/>
    </row>
    <row r="898" spans="5:33" ht="14.25" customHeight="1" x14ac:dyDescent="0.3">
      <c r="E898" s="9"/>
      <c r="F898" s="12"/>
      <c r="G898" s="9"/>
      <c r="H898" s="12"/>
      <c r="I898" s="9"/>
      <c r="J898" s="12"/>
      <c r="K898" s="9"/>
      <c r="L898" s="12"/>
      <c r="M898" s="9"/>
      <c r="N898" s="12"/>
      <c r="O898" s="9"/>
      <c r="P898" s="12"/>
      <c r="Q898" s="9"/>
      <c r="R898" s="12"/>
      <c r="S898" s="9"/>
      <c r="T898" s="12"/>
      <c r="U898" s="9"/>
      <c r="V898" s="12"/>
      <c r="W898" s="9"/>
      <c r="X898" s="12"/>
      <c r="Y898" s="9"/>
      <c r="Z898" s="12"/>
      <c r="AA898" s="9"/>
      <c r="AB898" s="9"/>
      <c r="AC898" s="1"/>
      <c r="AF898" s="13"/>
      <c r="AG898" s="13"/>
    </row>
    <row r="899" spans="5:33" ht="14.25" customHeight="1" x14ac:dyDescent="0.3">
      <c r="E899" s="9"/>
      <c r="F899" s="12"/>
      <c r="G899" s="9"/>
      <c r="H899" s="12"/>
      <c r="I899" s="9"/>
      <c r="J899" s="12"/>
      <c r="K899" s="9"/>
      <c r="L899" s="12"/>
      <c r="M899" s="9"/>
      <c r="N899" s="12"/>
      <c r="O899" s="9"/>
      <c r="P899" s="12"/>
      <c r="Q899" s="9"/>
      <c r="R899" s="12"/>
      <c r="S899" s="9"/>
      <c r="T899" s="12"/>
      <c r="U899" s="9"/>
      <c r="V899" s="12"/>
      <c r="W899" s="9"/>
      <c r="X899" s="12"/>
      <c r="Y899" s="9"/>
      <c r="Z899" s="12"/>
      <c r="AA899" s="9"/>
      <c r="AB899" s="9"/>
      <c r="AC899" s="1"/>
      <c r="AF899" s="13"/>
      <c r="AG899" s="13"/>
    </row>
    <row r="900" spans="5:33" ht="14.25" customHeight="1" x14ac:dyDescent="0.3">
      <c r="E900" s="9"/>
      <c r="F900" s="12"/>
      <c r="G900" s="9"/>
      <c r="H900" s="12"/>
      <c r="I900" s="9"/>
      <c r="J900" s="12"/>
      <c r="K900" s="9"/>
      <c r="L900" s="12"/>
      <c r="M900" s="9"/>
      <c r="N900" s="12"/>
      <c r="O900" s="9"/>
      <c r="P900" s="12"/>
      <c r="Q900" s="9"/>
      <c r="R900" s="12"/>
      <c r="S900" s="9"/>
      <c r="T900" s="12"/>
      <c r="U900" s="9"/>
      <c r="V900" s="12"/>
      <c r="W900" s="9"/>
      <c r="X900" s="12"/>
      <c r="Y900" s="9"/>
      <c r="Z900" s="12"/>
      <c r="AA900" s="9"/>
      <c r="AB900" s="9"/>
      <c r="AC900" s="1"/>
      <c r="AF900" s="13"/>
      <c r="AG900" s="13"/>
    </row>
    <row r="901" spans="5:33" ht="14.25" customHeight="1" x14ac:dyDescent="0.3">
      <c r="E901" s="9"/>
      <c r="F901" s="12"/>
      <c r="G901" s="9"/>
      <c r="H901" s="12"/>
      <c r="I901" s="9"/>
      <c r="J901" s="12"/>
      <c r="K901" s="9"/>
      <c r="L901" s="12"/>
      <c r="M901" s="9"/>
      <c r="N901" s="12"/>
      <c r="O901" s="9"/>
      <c r="P901" s="12"/>
      <c r="Q901" s="9"/>
      <c r="R901" s="12"/>
      <c r="S901" s="9"/>
      <c r="T901" s="12"/>
      <c r="U901" s="9"/>
      <c r="V901" s="12"/>
      <c r="W901" s="9"/>
      <c r="X901" s="12"/>
      <c r="Y901" s="9"/>
      <c r="Z901" s="12"/>
      <c r="AA901" s="9"/>
      <c r="AB901" s="9"/>
      <c r="AC901" s="1"/>
      <c r="AF901" s="13"/>
      <c r="AG901" s="13"/>
    </row>
    <row r="902" spans="5:33" ht="14.25" customHeight="1" x14ac:dyDescent="0.3">
      <c r="E902" s="9"/>
      <c r="F902" s="12"/>
      <c r="G902" s="9"/>
      <c r="H902" s="12"/>
      <c r="I902" s="9"/>
      <c r="J902" s="12"/>
      <c r="K902" s="9"/>
      <c r="L902" s="12"/>
      <c r="M902" s="9"/>
      <c r="N902" s="12"/>
      <c r="O902" s="9"/>
      <c r="P902" s="12"/>
      <c r="Q902" s="9"/>
      <c r="R902" s="12"/>
      <c r="S902" s="9"/>
      <c r="T902" s="12"/>
      <c r="U902" s="9"/>
      <c r="V902" s="12"/>
      <c r="W902" s="9"/>
      <c r="X902" s="12"/>
      <c r="Y902" s="9"/>
      <c r="Z902" s="12"/>
      <c r="AA902" s="9"/>
      <c r="AB902" s="9"/>
      <c r="AC902" s="1"/>
      <c r="AF902" s="13"/>
      <c r="AG902" s="13"/>
    </row>
    <row r="903" spans="5:33" ht="14.25" customHeight="1" x14ac:dyDescent="0.3">
      <c r="E903" s="9"/>
      <c r="F903" s="12"/>
      <c r="G903" s="9"/>
      <c r="H903" s="12"/>
      <c r="I903" s="9"/>
      <c r="J903" s="12"/>
      <c r="K903" s="9"/>
      <c r="L903" s="12"/>
      <c r="M903" s="9"/>
      <c r="N903" s="12"/>
      <c r="O903" s="9"/>
      <c r="P903" s="12"/>
      <c r="Q903" s="9"/>
      <c r="R903" s="12"/>
      <c r="S903" s="9"/>
      <c r="T903" s="12"/>
      <c r="U903" s="9"/>
      <c r="V903" s="12"/>
      <c r="W903" s="9"/>
      <c r="X903" s="12"/>
      <c r="Y903" s="9"/>
      <c r="Z903" s="12"/>
      <c r="AA903" s="9"/>
      <c r="AB903" s="9"/>
      <c r="AC903" s="1"/>
      <c r="AF903" s="13"/>
      <c r="AG903" s="13"/>
    </row>
    <row r="904" spans="5:33" ht="14.25" customHeight="1" x14ac:dyDescent="0.3">
      <c r="E904" s="9"/>
      <c r="F904" s="12"/>
      <c r="G904" s="9"/>
      <c r="H904" s="12"/>
      <c r="I904" s="9"/>
      <c r="J904" s="12"/>
      <c r="K904" s="9"/>
      <c r="L904" s="12"/>
      <c r="M904" s="9"/>
      <c r="N904" s="12"/>
      <c r="O904" s="9"/>
      <c r="P904" s="12"/>
      <c r="Q904" s="9"/>
      <c r="R904" s="12"/>
      <c r="S904" s="9"/>
      <c r="T904" s="12"/>
      <c r="U904" s="9"/>
      <c r="V904" s="12"/>
      <c r="W904" s="9"/>
      <c r="X904" s="12"/>
      <c r="Y904" s="9"/>
      <c r="Z904" s="12"/>
      <c r="AA904" s="9"/>
      <c r="AB904" s="9"/>
      <c r="AC904" s="1"/>
      <c r="AF904" s="13"/>
      <c r="AG904" s="13"/>
    </row>
    <row r="905" spans="5:33" ht="14.25" customHeight="1" x14ac:dyDescent="0.3">
      <c r="E905" s="9"/>
      <c r="F905" s="12"/>
      <c r="G905" s="9"/>
      <c r="H905" s="12"/>
      <c r="I905" s="9"/>
      <c r="J905" s="12"/>
      <c r="K905" s="9"/>
      <c r="L905" s="12"/>
      <c r="M905" s="9"/>
      <c r="N905" s="12"/>
      <c r="O905" s="9"/>
      <c r="P905" s="12"/>
      <c r="Q905" s="9"/>
      <c r="R905" s="12"/>
      <c r="S905" s="9"/>
      <c r="T905" s="12"/>
      <c r="U905" s="9"/>
      <c r="V905" s="12"/>
      <c r="W905" s="9"/>
      <c r="X905" s="12"/>
      <c r="Y905" s="9"/>
      <c r="Z905" s="12"/>
      <c r="AA905" s="9"/>
      <c r="AB905" s="9"/>
      <c r="AC905" s="1"/>
      <c r="AF905" s="13"/>
      <c r="AG905" s="13"/>
    </row>
    <row r="906" spans="5:33" ht="14.25" customHeight="1" x14ac:dyDescent="0.3">
      <c r="E906" s="9"/>
      <c r="F906" s="12"/>
      <c r="G906" s="9"/>
      <c r="H906" s="12"/>
      <c r="I906" s="9"/>
      <c r="J906" s="12"/>
      <c r="K906" s="9"/>
      <c r="L906" s="12"/>
      <c r="M906" s="9"/>
      <c r="N906" s="12"/>
      <c r="O906" s="9"/>
      <c r="P906" s="12"/>
      <c r="Q906" s="9"/>
      <c r="R906" s="12"/>
      <c r="S906" s="9"/>
      <c r="T906" s="12"/>
      <c r="U906" s="9"/>
      <c r="V906" s="12"/>
      <c r="W906" s="9"/>
      <c r="X906" s="12"/>
      <c r="Y906" s="9"/>
      <c r="Z906" s="12"/>
      <c r="AA906" s="9"/>
      <c r="AB906" s="9"/>
      <c r="AC906" s="1"/>
      <c r="AF906" s="13"/>
      <c r="AG906" s="13"/>
    </row>
    <row r="907" spans="5:33" ht="14.25" customHeight="1" x14ac:dyDescent="0.3">
      <c r="E907" s="9"/>
      <c r="F907" s="12"/>
      <c r="G907" s="9"/>
      <c r="H907" s="12"/>
      <c r="I907" s="9"/>
      <c r="J907" s="12"/>
      <c r="K907" s="9"/>
      <c r="L907" s="12"/>
      <c r="M907" s="9"/>
      <c r="N907" s="12"/>
      <c r="O907" s="9"/>
      <c r="P907" s="12"/>
      <c r="Q907" s="9"/>
      <c r="R907" s="12"/>
      <c r="S907" s="9"/>
      <c r="T907" s="12"/>
      <c r="U907" s="9"/>
      <c r="V907" s="12"/>
      <c r="W907" s="9"/>
      <c r="X907" s="12"/>
      <c r="Y907" s="9"/>
      <c r="Z907" s="12"/>
      <c r="AA907" s="9"/>
      <c r="AB907" s="9"/>
      <c r="AC907" s="1"/>
      <c r="AF907" s="13"/>
      <c r="AG907" s="13"/>
    </row>
    <row r="908" spans="5:33" ht="14.25" customHeight="1" x14ac:dyDescent="0.3">
      <c r="E908" s="9"/>
      <c r="F908" s="12"/>
      <c r="G908" s="9"/>
      <c r="H908" s="12"/>
      <c r="I908" s="9"/>
      <c r="J908" s="12"/>
      <c r="K908" s="9"/>
      <c r="L908" s="12"/>
      <c r="M908" s="9"/>
      <c r="N908" s="12"/>
      <c r="O908" s="9"/>
      <c r="P908" s="12"/>
      <c r="Q908" s="9"/>
      <c r="R908" s="12"/>
      <c r="S908" s="9"/>
      <c r="T908" s="12"/>
      <c r="U908" s="9"/>
      <c r="V908" s="12"/>
      <c r="W908" s="9"/>
      <c r="X908" s="12"/>
      <c r="Y908" s="9"/>
      <c r="Z908" s="12"/>
      <c r="AA908" s="9"/>
      <c r="AB908" s="9"/>
      <c r="AC908" s="1"/>
      <c r="AF908" s="13"/>
      <c r="AG908" s="13"/>
    </row>
    <row r="909" spans="5:33" ht="14.25" customHeight="1" x14ac:dyDescent="0.3">
      <c r="E909" s="9"/>
      <c r="F909" s="12"/>
      <c r="G909" s="9"/>
      <c r="H909" s="12"/>
      <c r="I909" s="9"/>
      <c r="J909" s="12"/>
      <c r="K909" s="9"/>
      <c r="L909" s="12"/>
      <c r="M909" s="9"/>
      <c r="N909" s="12"/>
      <c r="O909" s="9"/>
      <c r="P909" s="12"/>
      <c r="Q909" s="9"/>
      <c r="R909" s="12"/>
      <c r="S909" s="9"/>
      <c r="T909" s="12"/>
      <c r="U909" s="9"/>
      <c r="V909" s="12"/>
      <c r="W909" s="9"/>
      <c r="X909" s="12"/>
      <c r="Y909" s="9"/>
      <c r="Z909" s="12"/>
      <c r="AA909" s="9"/>
      <c r="AB909" s="9"/>
      <c r="AC909" s="1"/>
      <c r="AF909" s="13"/>
      <c r="AG909" s="13"/>
    </row>
    <row r="910" spans="5:33" ht="14.25" customHeight="1" x14ac:dyDescent="0.3">
      <c r="E910" s="9"/>
      <c r="F910" s="12"/>
      <c r="G910" s="9"/>
      <c r="H910" s="12"/>
      <c r="I910" s="9"/>
      <c r="J910" s="12"/>
      <c r="K910" s="9"/>
      <c r="L910" s="12"/>
      <c r="M910" s="9"/>
      <c r="N910" s="12"/>
      <c r="O910" s="9"/>
      <c r="P910" s="12"/>
      <c r="Q910" s="9"/>
      <c r="R910" s="12"/>
      <c r="S910" s="9"/>
      <c r="T910" s="12"/>
      <c r="U910" s="9"/>
      <c r="V910" s="12"/>
      <c r="W910" s="9"/>
      <c r="X910" s="12"/>
      <c r="Y910" s="9"/>
      <c r="Z910" s="12"/>
      <c r="AA910" s="9"/>
      <c r="AB910" s="9"/>
      <c r="AC910" s="1"/>
      <c r="AF910" s="13"/>
      <c r="AG910" s="13"/>
    </row>
    <row r="911" spans="5:33" ht="14.25" customHeight="1" x14ac:dyDescent="0.3">
      <c r="E911" s="9"/>
      <c r="F911" s="12"/>
      <c r="G911" s="9"/>
      <c r="H911" s="12"/>
      <c r="I911" s="9"/>
      <c r="J911" s="12"/>
      <c r="K911" s="9"/>
      <c r="L911" s="12"/>
      <c r="M911" s="9"/>
      <c r="N911" s="12"/>
      <c r="O911" s="9"/>
      <c r="P911" s="12"/>
      <c r="Q911" s="9"/>
      <c r="R911" s="12"/>
      <c r="S911" s="9"/>
      <c r="T911" s="12"/>
      <c r="U911" s="9"/>
      <c r="V911" s="12"/>
      <c r="W911" s="9"/>
      <c r="X911" s="12"/>
      <c r="Y911" s="9"/>
      <c r="Z911" s="12"/>
      <c r="AA911" s="9"/>
      <c r="AB911" s="9"/>
      <c r="AC911" s="1"/>
      <c r="AF911" s="13"/>
      <c r="AG911" s="13"/>
    </row>
    <row r="912" spans="5:33" ht="14.25" customHeight="1" x14ac:dyDescent="0.3">
      <c r="E912" s="9"/>
      <c r="F912" s="12"/>
      <c r="G912" s="9"/>
      <c r="H912" s="12"/>
      <c r="I912" s="9"/>
      <c r="J912" s="12"/>
      <c r="K912" s="9"/>
      <c r="L912" s="12"/>
      <c r="M912" s="9"/>
      <c r="N912" s="12"/>
      <c r="O912" s="9"/>
      <c r="P912" s="12"/>
      <c r="Q912" s="9"/>
      <c r="R912" s="12"/>
      <c r="S912" s="9"/>
      <c r="T912" s="12"/>
      <c r="U912" s="9"/>
      <c r="V912" s="12"/>
      <c r="W912" s="9"/>
      <c r="X912" s="12"/>
      <c r="Y912" s="9"/>
      <c r="Z912" s="12"/>
      <c r="AA912" s="9"/>
      <c r="AB912" s="9"/>
      <c r="AC912" s="1"/>
      <c r="AF912" s="13"/>
      <c r="AG912" s="13"/>
    </row>
    <row r="913" spans="5:33" ht="14.25" customHeight="1" x14ac:dyDescent="0.3">
      <c r="E913" s="9"/>
      <c r="F913" s="12"/>
      <c r="G913" s="9"/>
      <c r="H913" s="12"/>
      <c r="I913" s="9"/>
      <c r="J913" s="12"/>
      <c r="K913" s="9"/>
      <c r="L913" s="12"/>
      <c r="M913" s="9"/>
      <c r="N913" s="12"/>
      <c r="O913" s="9"/>
      <c r="P913" s="12"/>
      <c r="Q913" s="9"/>
      <c r="R913" s="12"/>
      <c r="S913" s="9"/>
      <c r="T913" s="12"/>
      <c r="U913" s="9"/>
      <c r="V913" s="12"/>
      <c r="W913" s="9"/>
      <c r="X913" s="12"/>
      <c r="Y913" s="9"/>
      <c r="Z913" s="12"/>
      <c r="AA913" s="9"/>
      <c r="AB913" s="9"/>
      <c r="AC913" s="1"/>
      <c r="AF913" s="13"/>
      <c r="AG913" s="13"/>
    </row>
    <row r="914" spans="5:33" ht="14.25" customHeight="1" x14ac:dyDescent="0.3">
      <c r="E914" s="9"/>
      <c r="F914" s="12"/>
      <c r="G914" s="9"/>
      <c r="H914" s="12"/>
      <c r="I914" s="9"/>
      <c r="J914" s="12"/>
      <c r="K914" s="9"/>
      <c r="L914" s="12"/>
      <c r="M914" s="9"/>
      <c r="N914" s="12"/>
      <c r="O914" s="9"/>
      <c r="P914" s="12"/>
      <c r="Q914" s="9"/>
      <c r="R914" s="12"/>
      <c r="S914" s="9"/>
      <c r="T914" s="12"/>
      <c r="U914" s="9"/>
      <c r="V914" s="12"/>
      <c r="W914" s="9"/>
      <c r="X914" s="12"/>
      <c r="Y914" s="9"/>
      <c r="Z914" s="12"/>
      <c r="AA914" s="9"/>
      <c r="AB914" s="9"/>
      <c r="AC914" s="1"/>
      <c r="AF914" s="13"/>
      <c r="AG914" s="13"/>
    </row>
    <row r="915" spans="5:33" ht="14.25" customHeight="1" x14ac:dyDescent="0.3">
      <c r="E915" s="9"/>
      <c r="F915" s="12"/>
      <c r="G915" s="9"/>
      <c r="H915" s="12"/>
      <c r="I915" s="9"/>
      <c r="J915" s="12"/>
      <c r="K915" s="9"/>
      <c r="L915" s="12"/>
      <c r="M915" s="9"/>
      <c r="N915" s="12"/>
      <c r="O915" s="9"/>
      <c r="P915" s="12"/>
      <c r="Q915" s="9"/>
      <c r="R915" s="12"/>
      <c r="S915" s="9"/>
      <c r="T915" s="12"/>
      <c r="U915" s="9"/>
      <c r="V915" s="12"/>
      <c r="W915" s="9"/>
      <c r="X915" s="12"/>
      <c r="Y915" s="9"/>
      <c r="Z915" s="12"/>
      <c r="AA915" s="9"/>
      <c r="AB915" s="9"/>
      <c r="AC915" s="1"/>
      <c r="AF915" s="13"/>
      <c r="AG915" s="13"/>
    </row>
    <row r="916" spans="5:33" ht="14.25" customHeight="1" x14ac:dyDescent="0.3">
      <c r="E916" s="9"/>
      <c r="F916" s="12"/>
      <c r="G916" s="9"/>
      <c r="H916" s="12"/>
      <c r="I916" s="9"/>
      <c r="J916" s="12"/>
      <c r="K916" s="9"/>
      <c r="L916" s="12"/>
      <c r="M916" s="9"/>
      <c r="N916" s="12"/>
      <c r="O916" s="9"/>
      <c r="P916" s="12"/>
      <c r="Q916" s="9"/>
      <c r="R916" s="12"/>
      <c r="S916" s="9"/>
      <c r="T916" s="12"/>
      <c r="U916" s="9"/>
      <c r="V916" s="12"/>
      <c r="W916" s="9"/>
      <c r="X916" s="12"/>
      <c r="Y916" s="9"/>
      <c r="Z916" s="12"/>
      <c r="AA916" s="9"/>
      <c r="AB916" s="9"/>
      <c r="AC916" s="1"/>
      <c r="AF916" s="13"/>
      <c r="AG916" s="13"/>
    </row>
    <row r="917" spans="5:33" ht="14.25" customHeight="1" x14ac:dyDescent="0.3">
      <c r="E917" s="9"/>
      <c r="F917" s="12"/>
      <c r="G917" s="9"/>
      <c r="H917" s="12"/>
      <c r="I917" s="9"/>
      <c r="J917" s="12"/>
      <c r="K917" s="9"/>
      <c r="L917" s="12"/>
      <c r="M917" s="9"/>
      <c r="N917" s="12"/>
      <c r="O917" s="9"/>
      <c r="P917" s="12"/>
      <c r="Q917" s="9"/>
      <c r="R917" s="12"/>
      <c r="S917" s="9"/>
      <c r="T917" s="12"/>
      <c r="U917" s="9"/>
      <c r="V917" s="12"/>
      <c r="W917" s="9"/>
      <c r="X917" s="12"/>
      <c r="Y917" s="9"/>
      <c r="Z917" s="12"/>
      <c r="AA917" s="9"/>
      <c r="AB917" s="9"/>
      <c r="AC917" s="1"/>
      <c r="AF917" s="13"/>
      <c r="AG917" s="13"/>
    </row>
    <row r="918" spans="5:33" ht="14.25" customHeight="1" x14ac:dyDescent="0.3">
      <c r="E918" s="9"/>
      <c r="F918" s="12"/>
      <c r="G918" s="9"/>
      <c r="H918" s="12"/>
      <c r="I918" s="9"/>
      <c r="J918" s="12"/>
      <c r="K918" s="9"/>
      <c r="L918" s="12"/>
      <c r="M918" s="9"/>
      <c r="N918" s="12"/>
      <c r="O918" s="9"/>
      <c r="P918" s="12"/>
      <c r="Q918" s="9"/>
      <c r="R918" s="12"/>
      <c r="S918" s="9"/>
      <c r="T918" s="12"/>
      <c r="U918" s="9"/>
      <c r="V918" s="12"/>
      <c r="W918" s="9"/>
      <c r="X918" s="12"/>
      <c r="Y918" s="9"/>
      <c r="Z918" s="12"/>
      <c r="AA918" s="9"/>
      <c r="AB918" s="9"/>
      <c r="AC918" s="1"/>
      <c r="AF918" s="13"/>
      <c r="AG918" s="13"/>
    </row>
    <row r="919" spans="5:33" ht="14.25" customHeight="1" x14ac:dyDescent="0.3">
      <c r="E919" s="9"/>
      <c r="F919" s="12"/>
      <c r="G919" s="9"/>
      <c r="H919" s="12"/>
      <c r="I919" s="9"/>
      <c r="J919" s="12"/>
      <c r="K919" s="9"/>
      <c r="L919" s="12"/>
      <c r="M919" s="9"/>
      <c r="N919" s="12"/>
      <c r="O919" s="9"/>
      <c r="P919" s="12"/>
      <c r="Q919" s="9"/>
      <c r="R919" s="12"/>
      <c r="S919" s="9"/>
      <c r="T919" s="12"/>
      <c r="U919" s="9"/>
      <c r="V919" s="12"/>
      <c r="W919" s="9"/>
      <c r="X919" s="12"/>
      <c r="Y919" s="9"/>
      <c r="Z919" s="12"/>
      <c r="AA919" s="9"/>
      <c r="AB919" s="9"/>
      <c r="AC919" s="1"/>
      <c r="AF919" s="13"/>
      <c r="AG919" s="13"/>
    </row>
    <row r="920" spans="5:33" ht="14.25" customHeight="1" x14ac:dyDescent="0.3">
      <c r="E920" s="9"/>
      <c r="F920" s="12"/>
      <c r="G920" s="9"/>
      <c r="H920" s="12"/>
      <c r="I920" s="9"/>
      <c r="J920" s="12"/>
      <c r="K920" s="9"/>
      <c r="L920" s="12"/>
      <c r="M920" s="9"/>
      <c r="N920" s="12"/>
      <c r="O920" s="9"/>
      <c r="P920" s="12"/>
      <c r="Q920" s="9"/>
      <c r="R920" s="12"/>
      <c r="S920" s="9"/>
      <c r="T920" s="12"/>
      <c r="U920" s="9"/>
      <c r="V920" s="12"/>
      <c r="W920" s="9"/>
      <c r="X920" s="12"/>
      <c r="Y920" s="9"/>
      <c r="Z920" s="12"/>
      <c r="AA920" s="9"/>
      <c r="AB920" s="9"/>
      <c r="AC920" s="1"/>
      <c r="AF920" s="13"/>
      <c r="AG920" s="13"/>
    </row>
    <row r="921" spans="5:33" ht="14.25" customHeight="1" x14ac:dyDescent="0.3">
      <c r="E921" s="9"/>
      <c r="F921" s="12"/>
      <c r="G921" s="9"/>
      <c r="H921" s="12"/>
      <c r="I921" s="9"/>
      <c r="J921" s="12"/>
      <c r="K921" s="9"/>
      <c r="L921" s="12"/>
      <c r="M921" s="9"/>
      <c r="N921" s="12"/>
      <c r="O921" s="9"/>
      <c r="P921" s="12"/>
      <c r="Q921" s="9"/>
      <c r="R921" s="12"/>
      <c r="S921" s="9"/>
      <c r="T921" s="12"/>
      <c r="U921" s="9"/>
      <c r="V921" s="12"/>
      <c r="W921" s="9"/>
      <c r="X921" s="12"/>
      <c r="Y921" s="9"/>
      <c r="Z921" s="12"/>
      <c r="AA921" s="9"/>
      <c r="AB921" s="9"/>
      <c r="AC921" s="1"/>
      <c r="AF921" s="13"/>
      <c r="AG921" s="13"/>
    </row>
    <row r="922" spans="5:33" ht="14.25" customHeight="1" x14ac:dyDescent="0.3">
      <c r="E922" s="9"/>
      <c r="F922" s="12"/>
      <c r="G922" s="9"/>
      <c r="H922" s="12"/>
      <c r="I922" s="9"/>
      <c r="J922" s="12"/>
      <c r="K922" s="9"/>
      <c r="L922" s="12"/>
      <c r="M922" s="9"/>
      <c r="N922" s="12"/>
      <c r="O922" s="9"/>
      <c r="P922" s="12"/>
      <c r="Q922" s="9"/>
      <c r="R922" s="12"/>
      <c r="S922" s="9"/>
      <c r="T922" s="12"/>
      <c r="U922" s="9"/>
      <c r="V922" s="12"/>
      <c r="W922" s="9"/>
      <c r="X922" s="12"/>
      <c r="Y922" s="9"/>
      <c r="Z922" s="12"/>
      <c r="AA922" s="9"/>
      <c r="AB922" s="9"/>
      <c r="AC922" s="1"/>
      <c r="AF922" s="13"/>
      <c r="AG922" s="13"/>
    </row>
    <row r="923" spans="5:33" ht="14.25" customHeight="1" x14ac:dyDescent="0.3">
      <c r="E923" s="9"/>
      <c r="F923" s="12"/>
      <c r="G923" s="9"/>
      <c r="H923" s="12"/>
      <c r="I923" s="9"/>
      <c r="J923" s="12"/>
      <c r="K923" s="9"/>
      <c r="L923" s="12"/>
      <c r="M923" s="9"/>
      <c r="N923" s="12"/>
      <c r="O923" s="9"/>
      <c r="P923" s="12"/>
      <c r="Q923" s="9"/>
      <c r="R923" s="12"/>
      <c r="S923" s="9"/>
      <c r="T923" s="12"/>
      <c r="U923" s="9"/>
      <c r="V923" s="12"/>
      <c r="W923" s="9"/>
      <c r="X923" s="12"/>
      <c r="Y923" s="9"/>
      <c r="Z923" s="12"/>
      <c r="AA923" s="9"/>
      <c r="AB923" s="9"/>
      <c r="AC923" s="1"/>
      <c r="AF923" s="13"/>
      <c r="AG923" s="13"/>
    </row>
    <row r="924" spans="5:33" ht="14.25" customHeight="1" x14ac:dyDescent="0.3">
      <c r="E924" s="9"/>
      <c r="F924" s="12"/>
      <c r="G924" s="9"/>
      <c r="H924" s="12"/>
      <c r="I924" s="9"/>
      <c r="J924" s="12"/>
      <c r="K924" s="9"/>
      <c r="L924" s="12"/>
      <c r="M924" s="9"/>
      <c r="N924" s="12"/>
      <c r="O924" s="9"/>
      <c r="P924" s="12"/>
      <c r="Q924" s="9"/>
      <c r="R924" s="12"/>
      <c r="S924" s="9"/>
      <c r="T924" s="12"/>
      <c r="U924" s="9"/>
      <c r="V924" s="12"/>
      <c r="W924" s="9"/>
      <c r="X924" s="12"/>
      <c r="Y924" s="9"/>
      <c r="Z924" s="12"/>
      <c r="AA924" s="9"/>
      <c r="AB924" s="9"/>
      <c r="AC924" s="1"/>
      <c r="AF924" s="13"/>
      <c r="AG924" s="13"/>
    </row>
    <row r="925" spans="5:33" ht="14.25" customHeight="1" x14ac:dyDescent="0.3">
      <c r="E925" s="9"/>
      <c r="F925" s="12"/>
      <c r="G925" s="9"/>
      <c r="H925" s="12"/>
      <c r="I925" s="9"/>
      <c r="J925" s="12"/>
      <c r="K925" s="9"/>
      <c r="L925" s="12"/>
      <c r="M925" s="9"/>
      <c r="N925" s="12"/>
      <c r="O925" s="9"/>
      <c r="P925" s="12"/>
      <c r="Q925" s="9"/>
      <c r="R925" s="12"/>
      <c r="S925" s="9"/>
      <c r="T925" s="12"/>
      <c r="U925" s="9"/>
      <c r="V925" s="12"/>
      <c r="W925" s="9"/>
      <c r="X925" s="12"/>
      <c r="Y925" s="9"/>
      <c r="Z925" s="12"/>
      <c r="AA925" s="9"/>
      <c r="AB925" s="9"/>
      <c r="AC925" s="1"/>
      <c r="AF925" s="13"/>
      <c r="AG925" s="13"/>
    </row>
    <row r="926" spans="5:33" ht="14.25" customHeight="1" x14ac:dyDescent="0.3">
      <c r="E926" s="9"/>
      <c r="F926" s="12"/>
      <c r="G926" s="9"/>
      <c r="H926" s="12"/>
      <c r="I926" s="9"/>
      <c r="J926" s="12"/>
      <c r="K926" s="9"/>
      <c r="L926" s="12"/>
      <c r="M926" s="9"/>
      <c r="N926" s="12"/>
      <c r="O926" s="9"/>
      <c r="P926" s="12"/>
      <c r="Q926" s="9"/>
      <c r="R926" s="12"/>
      <c r="S926" s="9"/>
      <c r="T926" s="12"/>
      <c r="U926" s="9"/>
      <c r="V926" s="12"/>
      <c r="W926" s="9"/>
      <c r="X926" s="12"/>
      <c r="Y926" s="9"/>
      <c r="Z926" s="12"/>
      <c r="AA926" s="9"/>
      <c r="AB926" s="9"/>
      <c r="AC926" s="1"/>
      <c r="AF926" s="13"/>
      <c r="AG926" s="13"/>
    </row>
    <row r="927" spans="5:33" ht="14.25" customHeight="1" x14ac:dyDescent="0.3">
      <c r="E927" s="9"/>
      <c r="F927" s="12"/>
      <c r="G927" s="9"/>
      <c r="H927" s="12"/>
      <c r="I927" s="9"/>
      <c r="J927" s="12"/>
      <c r="K927" s="9"/>
      <c r="L927" s="12"/>
      <c r="M927" s="9"/>
      <c r="N927" s="12"/>
      <c r="O927" s="9"/>
      <c r="P927" s="12"/>
      <c r="Q927" s="9"/>
      <c r="R927" s="12"/>
      <c r="S927" s="9"/>
      <c r="T927" s="12"/>
      <c r="U927" s="9"/>
      <c r="V927" s="12"/>
      <c r="W927" s="9"/>
      <c r="X927" s="12"/>
      <c r="Y927" s="9"/>
      <c r="Z927" s="12"/>
      <c r="AA927" s="9"/>
      <c r="AB927" s="9"/>
      <c r="AC927" s="1"/>
      <c r="AF927" s="13"/>
      <c r="AG927" s="13"/>
    </row>
    <row r="928" spans="5:33" ht="14.25" customHeight="1" x14ac:dyDescent="0.3">
      <c r="E928" s="9"/>
      <c r="F928" s="12"/>
      <c r="G928" s="9"/>
      <c r="H928" s="12"/>
      <c r="I928" s="9"/>
      <c r="J928" s="12"/>
      <c r="K928" s="9"/>
      <c r="L928" s="12"/>
      <c r="M928" s="9"/>
      <c r="N928" s="12"/>
      <c r="O928" s="9"/>
      <c r="P928" s="12"/>
      <c r="Q928" s="9"/>
      <c r="R928" s="12"/>
      <c r="S928" s="9"/>
      <c r="T928" s="12"/>
      <c r="U928" s="9"/>
      <c r="V928" s="12"/>
      <c r="W928" s="9"/>
      <c r="X928" s="12"/>
      <c r="Y928" s="9"/>
      <c r="Z928" s="12"/>
      <c r="AA928" s="9"/>
      <c r="AB928" s="9"/>
      <c r="AC928" s="1"/>
      <c r="AF928" s="13"/>
      <c r="AG928" s="13"/>
    </row>
    <row r="929" spans="5:33" ht="14.25" customHeight="1" x14ac:dyDescent="0.3">
      <c r="E929" s="9"/>
      <c r="F929" s="12"/>
      <c r="G929" s="9"/>
      <c r="H929" s="12"/>
      <c r="I929" s="9"/>
      <c r="J929" s="12"/>
      <c r="K929" s="9"/>
      <c r="L929" s="12"/>
      <c r="M929" s="9"/>
      <c r="N929" s="12"/>
      <c r="O929" s="9"/>
      <c r="P929" s="12"/>
      <c r="Q929" s="9"/>
      <c r="R929" s="12"/>
      <c r="S929" s="9"/>
      <c r="T929" s="12"/>
      <c r="U929" s="9"/>
      <c r="V929" s="12"/>
      <c r="W929" s="9"/>
      <c r="X929" s="12"/>
      <c r="Y929" s="9"/>
      <c r="Z929" s="12"/>
      <c r="AA929" s="9"/>
      <c r="AB929" s="9"/>
      <c r="AC929" s="1"/>
      <c r="AF929" s="13"/>
      <c r="AG929" s="13"/>
    </row>
    <row r="930" spans="5:33" ht="14.25" customHeight="1" x14ac:dyDescent="0.3">
      <c r="E930" s="9"/>
      <c r="F930" s="12"/>
      <c r="G930" s="9"/>
      <c r="H930" s="12"/>
      <c r="I930" s="9"/>
      <c r="J930" s="12"/>
      <c r="K930" s="9"/>
      <c r="L930" s="12"/>
      <c r="M930" s="9"/>
      <c r="N930" s="12"/>
      <c r="O930" s="9"/>
      <c r="P930" s="12"/>
      <c r="Q930" s="9"/>
      <c r="R930" s="12"/>
      <c r="S930" s="9"/>
      <c r="T930" s="12"/>
      <c r="U930" s="9"/>
      <c r="V930" s="12"/>
      <c r="W930" s="9"/>
      <c r="X930" s="12"/>
      <c r="Y930" s="9"/>
      <c r="Z930" s="12"/>
      <c r="AA930" s="9"/>
      <c r="AB930" s="9"/>
      <c r="AC930" s="1"/>
      <c r="AF930" s="13"/>
      <c r="AG930" s="13"/>
    </row>
    <row r="931" spans="5:33" ht="14.25" customHeight="1" x14ac:dyDescent="0.3">
      <c r="E931" s="9"/>
      <c r="F931" s="12"/>
      <c r="G931" s="9"/>
      <c r="H931" s="12"/>
      <c r="I931" s="9"/>
      <c r="J931" s="12"/>
      <c r="K931" s="9"/>
      <c r="L931" s="12"/>
      <c r="M931" s="9"/>
      <c r="N931" s="12"/>
      <c r="O931" s="9"/>
      <c r="P931" s="12"/>
      <c r="Q931" s="9"/>
      <c r="R931" s="12"/>
      <c r="S931" s="9"/>
      <c r="T931" s="12"/>
      <c r="U931" s="9"/>
      <c r="V931" s="12"/>
      <c r="W931" s="9"/>
      <c r="X931" s="12"/>
      <c r="Y931" s="9"/>
      <c r="Z931" s="12"/>
      <c r="AA931" s="9"/>
      <c r="AB931" s="9"/>
      <c r="AC931" s="1"/>
      <c r="AF931" s="13"/>
      <c r="AG931" s="13"/>
    </row>
    <row r="932" spans="5:33" ht="14.25" customHeight="1" x14ac:dyDescent="0.3">
      <c r="E932" s="9"/>
      <c r="F932" s="12"/>
      <c r="G932" s="9"/>
      <c r="H932" s="12"/>
      <c r="I932" s="9"/>
      <c r="J932" s="12"/>
      <c r="K932" s="9"/>
      <c r="L932" s="12"/>
      <c r="M932" s="9"/>
      <c r="N932" s="12"/>
      <c r="O932" s="9"/>
      <c r="P932" s="12"/>
      <c r="Q932" s="9"/>
      <c r="R932" s="12"/>
      <c r="S932" s="9"/>
      <c r="T932" s="12"/>
      <c r="U932" s="9"/>
      <c r="V932" s="12"/>
      <c r="W932" s="9"/>
      <c r="X932" s="12"/>
      <c r="Y932" s="9"/>
      <c r="Z932" s="12"/>
      <c r="AA932" s="9"/>
      <c r="AB932" s="9"/>
      <c r="AC932" s="1"/>
      <c r="AF932" s="13"/>
      <c r="AG932" s="13"/>
    </row>
    <row r="933" spans="5:33" ht="14.25" customHeight="1" x14ac:dyDescent="0.3">
      <c r="E933" s="9"/>
      <c r="F933" s="12"/>
      <c r="G933" s="9"/>
      <c r="H933" s="12"/>
      <c r="I933" s="9"/>
      <c r="J933" s="12"/>
      <c r="K933" s="9"/>
      <c r="L933" s="12"/>
      <c r="M933" s="9"/>
      <c r="N933" s="12"/>
      <c r="O933" s="9"/>
      <c r="P933" s="12"/>
      <c r="Q933" s="9"/>
      <c r="R933" s="12"/>
      <c r="S933" s="9"/>
      <c r="T933" s="12"/>
      <c r="U933" s="9"/>
      <c r="V933" s="12"/>
      <c r="W933" s="9"/>
      <c r="X933" s="12"/>
      <c r="Y933" s="9"/>
      <c r="Z933" s="12"/>
      <c r="AA933" s="9"/>
      <c r="AB933" s="9"/>
      <c r="AC933" s="1"/>
      <c r="AF933" s="13"/>
      <c r="AG933" s="13"/>
    </row>
    <row r="934" spans="5:33" ht="14.25" customHeight="1" x14ac:dyDescent="0.3">
      <c r="E934" s="9"/>
      <c r="F934" s="12"/>
      <c r="G934" s="9"/>
      <c r="H934" s="12"/>
      <c r="I934" s="9"/>
      <c r="J934" s="12"/>
      <c r="K934" s="9"/>
      <c r="L934" s="12"/>
      <c r="M934" s="9"/>
      <c r="N934" s="12"/>
      <c r="O934" s="9"/>
      <c r="P934" s="12"/>
      <c r="Q934" s="9"/>
      <c r="R934" s="12"/>
      <c r="S934" s="9"/>
      <c r="T934" s="12"/>
      <c r="U934" s="9"/>
      <c r="V934" s="12"/>
      <c r="W934" s="9"/>
      <c r="X934" s="12"/>
      <c r="Y934" s="9"/>
      <c r="Z934" s="12"/>
      <c r="AA934" s="9"/>
      <c r="AB934" s="9"/>
      <c r="AC934" s="1"/>
      <c r="AF934" s="13"/>
      <c r="AG934" s="13"/>
    </row>
    <row r="935" spans="5:33" ht="14.25" customHeight="1" x14ac:dyDescent="0.3">
      <c r="E935" s="9"/>
      <c r="F935" s="12"/>
      <c r="G935" s="9"/>
      <c r="H935" s="12"/>
      <c r="I935" s="9"/>
      <c r="J935" s="12"/>
      <c r="K935" s="9"/>
      <c r="L935" s="12"/>
      <c r="M935" s="9"/>
      <c r="N935" s="12"/>
      <c r="O935" s="9"/>
      <c r="P935" s="12"/>
      <c r="Q935" s="9"/>
      <c r="R935" s="12"/>
      <c r="S935" s="9"/>
      <c r="T935" s="12"/>
      <c r="U935" s="9"/>
      <c r="V935" s="12"/>
      <c r="W935" s="9"/>
      <c r="X935" s="12"/>
      <c r="Y935" s="9"/>
      <c r="Z935" s="12"/>
      <c r="AA935" s="9"/>
      <c r="AB935" s="9"/>
      <c r="AC935" s="1"/>
      <c r="AF935" s="13"/>
      <c r="AG935" s="13"/>
    </row>
    <row r="936" spans="5:33" ht="14.25" customHeight="1" x14ac:dyDescent="0.3">
      <c r="E936" s="9"/>
      <c r="F936" s="12"/>
      <c r="G936" s="9"/>
      <c r="H936" s="12"/>
      <c r="I936" s="9"/>
      <c r="J936" s="12"/>
      <c r="K936" s="9"/>
      <c r="L936" s="12"/>
      <c r="M936" s="9"/>
      <c r="N936" s="12"/>
      <c r="O936" s="9"/>
      <c r="P936" s="12"/>
      <c r="Q936" s="9"/>
      <c r="R936" s="12"/>
      <c r="S936" s="9"/>
      <c r="T936" s="12"/>
      <c r="U936" s="9"/>
      <c r="V936" s="12"/>
      <c r="W936" s="9"/>
      <c r="X936" s="12"/>
      <c r="Y936" s="9"/>
      <c r="Z936" s="12"/>
      <c r="AA936" s="9"/>
      <c r="AB936" s="9"/>
      <c r="AC936" s="1"/>
      <c r="AF936" s="13"/>
      <c r="AG936" s="13"/>
    </row>
    <row r="937" spans="5:33" ht="14.25" customHeight="1" x14ac:dyDescent="0.3">
      <c r="E937" s="9"/>
      <c r="F937" s="12"/>
      <c r="G937" s="9"/>
      <c r="H937" s="12"/>
      <c r="I937" s="9"/>
      <c r="J937" s="12"/>
      <c r="K937" s="9"/>
      <c r="L937" s="12"/>
      <c r="M937" s="9"/>
      <c r="N937" s="12"/>
      <c r="O937" s="9"/>
      <c r="P937" s="12"/>
      <c r="Q937" s="9"/>
      <c r="R937" s="12"/>
      <c r="S937" s="9"/>
      <c r="T937" s="12"/>
      <c r="U937" s="9"/>
      <c r="V937" s="12"/>
      <c r="W937" s="9"/>
      <c r="X937" s="12"/>
      <c r="Y937" s="9"/>
      <c r="Z937" s="12"/>
      <c r="AA937" s="9"/>
      <c r="AB937" s="9"/>
      <c r="AC937" s="1"/>
      <c r="AF937" s="13"/>
      <c r="AG937" s="13"/>
    </row>
    <row r="938" spans="5:33" ht="14.25" customHeight="1" x14ac:dyDescent="0.3">
      <c r="E938" s="9"/>
      <c r="F938" s="12"/>
      <c r="G938" s="9"/>
      <c r="H938" s="12"/>
      <c r="I938" s="9"/>
      <c r="J938" s="12"/>
      <c r="K938" s="9"/>
      <c r="L938" s="12"/>
      <c r="M938" s="9"/>
      <c r="N938" s="12"/>
      <c r="O938" s="9"/>
      <c r="P938" s="12"/>
      <c r="Q938" s="9"/>
      <c r="R938" s="12"/>
      <c r="S938" s="9"/>
      <c r="T938" s="12"/>
      <c r="U938" s="9"/>
      <c r="V938" s="12"/>
      <c r="W938" s="9"/>
      <c r="X938" s="12"/>
      <c r="Y938" s="9"/>
      <c r="Z938" s="12"/>
      <c r="AA938" s="9"/>
      <c r="AB938" s="9"/>
      <c r="AC938" s="1"/>
      <c r="AF938" s="13"/>
      <c r="AG938" s="13"/>
    </row>
    <row r="939" spans="5:33" ht="14.25" customHeight="1" x14ac:dyDescent="0.3">
      <c r="E939" s="9"/>
      <c r="F939" s="12"/>
      <c r="G939" s="9"/>
      <c r="H939" s="12"/>
      <c r="I939" s="9"/>
      <c r="J939" s="12"/>
      <c r="K939" s="9"/>
      <c r="L939" s="12"/>
      <c r="M939" s="9"/>
      <c r="N939" s="12"/>
      <c r="O939" s="9"/>
      <c r="P939" s="12"/>
      <c r="Q939" s="9"/>
      <c r="R939" s="12"/>
      <c r="S939" s="9"/>
      <c r="T939" s="12"/>
      <c r="U939" s="9"/>
      <c r="V939" s="12"/>
      <c r="W939" s="9"/>
      <c r="X939" s="12"/>
      <c r="Y939" s="9"/>
      <c r="Z939" s="12"/>
      <c r="AA939" s="9"/>
      <c r="AB939" s="9"/>
      <c r="AC939" s="1"/>
      <c r="AF939" s="13"/>
      <c r="AG939" s="13"/>
    </row>
    <row r="940" spans="5:33" ht="14.25" customHeight="1" x14ac:dyDescent="0.3">
      <c r="E940" s="9"/>
      <c r="F940" s="12"/>
      <c r="G940" s="9"/>
      <c r="H940" s="12"/>
      <c r="I940" s="9"/>
      <c r="J940" s="12"/>
      <c r="K940" s="9"/>
      <c r="L940" s="12"/>
      <c r="M940" s="9"/>
      <c r="N940" s="12"/>
      <c r="O940" s="9"/>
      <c r="P940" s="12"/>
      <c r="Q940" s="9"/>
      <c r="R940" s="12"/>
      <c r="S940" s="9"/>
      <c r="T940" s="12"/>
      <c r="U940" s="9"/>
      <c r="V940" s="12"/>
      <c r="W940" s="9"/>
      <c r="X940" s="12"/>
      <c r="Y940" s="9"/>
      <c r="Z940" s="12"/>
      <c r="AA940" s="9"/>
      <c r="AB940" s="9"/>
      <c r="AC940" s="1"/>
      <c r="AF940" s="13"/>
      <c r="AG940" s="13"/>
    </row>
    <row r="941" spans="5:33" ht="14.25" customHeight="1" x14ac:dyDescent="0.3">
      <c r="E941" s="9"/>
      <c r="F941" s="12"/>
      <c r="G941" s="9"/>
      <c r="H941" s="12"/>
      <c r="I941" s="9"/>
      <c r="J941" s="12"/>
      <c r="K941" s="9"/>
      <c r="L941" s="12"/>
      <c r="M941" s="9"/>
      <c r="N941" s="12"/>
      <c r="O941" s="9"/>
      <c r="P941" s="12"/>
      <c r="Q941" s="9"/>
      <c r="R941" s="12"/>
      <c r="S941" s="9"/>
      <c r="T941" s="12"/>
      <c r="U941" s="9"/>
      <c r="V941" s="12"/>
      <c r="W941" s="9"/>
      <c r="X941" s="12"/>
      <c r="Y941" s="9"/>
      <c r="Z941" s="12"/>
      <c r="AA941" s="9"/>
      <c r="AB941" s="9"/>
      <c r="AC941" s="1"/>
      <c r="AF941" s="13"/>
      <c r="AG941" s="13"/>
    </row>
    <row r="942" spans="5:33" ht="14.25" customHeight="1" x14ac:dyDescent="0.3">
      <c r="E942" s="9"/>
      <c r="F942" s="12"/>
      <c r="G942" s="9"/>
      <c r="H942" s="12"/>
      <c r="I942" s="9"/>
      <c r="J942" s="12"/>
      <c r="K942" s="9"/>
      <c r="L942" s="12"/>
      <c r="M942" s="9"/>
      <c r="N942" s="12"/>
      <c r="O942" s="9"/>
      <c r="P942" s="12"/>
      <c r="Q942" s="9"/>
      <c r="R942" s="12"/>
      <c r="S942" s="9"/>
      <c r="T942" s="12"/>
      <c r="U942" s="9"/>
      <c r="V942" s="12"/>
      <c r="W942" s="9"/>
      <c r="X942" s="12"/>
      <c r="Y942" s="9"/>
      <c r="Z942" s="12"/>
      <c r="AA942" s="9"/>
      <c r="AB942" s="9"/>
      <c r="AC942" s="1"/>
      <c r="AF942" s="13"/>
      <c r="AG942" s="13"/>
    </row>
    <row r="943" spans="5:33" ht="14.25" customHeight="1" x14ac:dyDescent="0.3">
      <c r="E943" s="9"/>
      <c r="F943" s="12"/>
      <c r="G943" s="9"/>
      <c r="H943" s="12"/>
      <c r="I943" s="9"/>
      <c r="J943" s="12"/>
      <c r="K943" s="9"/>
      <c r="L943" s="12"/>
      <c r="M943" s="9"/>
      <c r="N943" s="12"/>
      <c r="O943" s="9"/>
      <c r="P943" s="12"/>
      <c r="Q943" s="9"/>
      <c r="R943" s="12"/>
      <c r="S943" s="9"/>
      <c r="T943" s="12"/>
      <c r="U943" s="9"/>
      <c r="V943" s="12"/>
      <c r="W943" s="9"/>
      <c r="X943" s="12"/>
      <c r="Y943" s="9"/>
      <c r="Z943" s="12"/>
      <c r="AA943" s="9"/>
      <c r="AB943" s="9"/>
      <c r="AC943" s="1"/>
      <c r="AF943" s="13"/>
      <c r="AG943" s="13"/>
    </row>
    <row r="944" spans="5:33" ht="14.25" customHeight="1" x14ac:dyDescent="0.3">
      <c r="E944" s="9"/>
      <c r="F944" s="12"/>
      <c r="G944" s="9"/>
      <c r="H944" s="12"/>
      <c r="I944" s="9"/>
      <c r="J944" s="12"/>
      <c r="K944" s="9"/>
      <c r="L944" s="12"/>
      <c r="M944" s="9"/>
      <c r="N944" s="12"/>
      <c r="O944" s="9"/>
      <c r="P944" s="12"/>
      <c r="Q944" s="9"/>
      <c r="R944" s="12"/>
      <c r="S944" s="9"/>
      <c r="T944" s="12"/>
      <c r="U944" s="9"/>
      <c r="V944" s="12"/>
      <c r="W944" s="9"/>
      <c r="X944" s="12"/>
      <c r="Y944" s="9"/>
      <c r="Z944" s="12"/>
      <c r="AA944" s="9"/>
      <c r="AB944" s="9"/>
      <c r="AC944" s="1"/>
      <c r="AF944" s="13"/>
      <c r="AG944" s="13"/>
    </row>
    <row r="945" spans="5:33" ht="14.25" customHeight="1" x14ac:dyDescent="0.3">
      <c r="E945" s="9"/>
      <c r="F945" s="12"/>
      <c r="G945" s="9"/>
      <c r="H945" s="12"/>
      <c r="I945" s="9"/>
      <c r="J945" s="12"/>
      <c r="K945" s="9"/>
      <c r="L945" s="12"/>
      <c r="M945" s="9"/>
      <c r="N945" s="12"/>
      <c r="O945" s="9"/>
      <c r="P945" s="12"/>
      <c r="Q945" s="9"/>
      <c r="R945" s="12"/>
      <c r="S945" s="9"/>
      <c r="T945" s="12"/>
      <c r="U945" s="9"/>
      <c r="V945" s="12"/>
      <c r="W945" s="9"/>
      <c r="X945" s="12"/>
      <c r="Y945" s="9"/>
      <c r="Z945" s="12"/>
      <c r="AA945" s="9"/>
      <c r="AB945" s="9"/>
      <c r="AC945" s="1"/>
      <c r="AF945" s="13"/>
      <c r="AG945" s="13"/>
    </row>
    <row r="946" spans="5:33" ht="14.25" customHeight="1" x14ac:dyDescent="0.3">
      <c r="E946" s="9"/>
      <c r="F946" s="12"/>
      <c r="G946" s="9"/>
      <c r="H946" s="12"/>
      <c r="I946" s="9"/>
      <c r="J946" s="12"/>
      <c r="K946" s="9"/>
      <c r="L946" s="12"/>
      <c r="M946" s="9"/>
      <c r="N946" s="12"/>
      <c r="O946" s="9"/>
      <c r="P946" s="12"/>
      <c r="Q946" s="9"/>
      <c r="R946" s="12"/>
      <c r="S946" s="9"/>
      <c r="T946" s="12"/>
      <c r="U946" s="9"/>
      <c r="V946" s="12"/>
      <c r="W946" s="9"/>
      <c r="X946" s="12"/>
      <c r="Y946" s="9"/>
      <c r="Z946" s="12"/>
      <c r="AA946" s="9"/>
      <c r="AB946" s="9"/>
      <c r="AC946" s="1"/>
      <c r="AF946" s="13"/>
      <c r="AG946" s="13"/>
    </row>
    <row r="947" spans="5:33" ht="14.25" customHeight="1" x14ac:dyDescent="0.3">
      <c r="E947" s="9"/>
      <c r="F947" s="12"/>
      <c r="G947" s="9"/>
      <c r="H947" s="12"/>
      <c r="I947" s="9"/>
      <c r="J947" s="12"/>
      <c r="K947" s="9"/>
      <c r="L947" s="12"/>
      <c r="M947" s="9"/>
      <c r="N947" s="12"/>
      <c r="O947" s="9"/>
      <c r="P947" s="12"/>
      <c r="Q947" s="9"/>
      <c r="R947" s="12"/>
      <c r="S947" s="9"/>
      <c r="T947" s="12"/>
      <c r="U947" s="9"/>
      <c r="V947" s="12"/>
      <c r="W947" s="9"/>
      <c r="X947" s="12"/>
      <c r="Y947" s="9"/>
      <c r="Z947" s="12"/>
      <c r="AA947" s="9"/>
      <c r="AB947" s="9"/>
      <c r="AC947" s="1"/>
      <c r="AF947" s="13"/>
      <c r="AG947" s="13"/>
    </row>
    <row r="948" spans="5:33" ht="14.25" customHeight="1" x14ac:dyDescent="0.3">
      <c r="E948" s="9"/>
      <c r="F948" s="12"/>
      <c r="G948" s="9"/>
      <c r="H948" s="12"/>
      <c r="I948" s="9"/>
      <c r="J948" s="12"/>
      <c r="K948" s="9"/>
      <c r="L948" s="12"/>
      <c r="M948" s="9"/>
      <c r="N948" s="12"/>
      <c r="O948" s="9"/>
      <c r="P948" s="12"/>
      <c r="Q948" s="9"/>
      <c r="R948" s="12"/>
      <c r="S948" s="9"/>
      <c r="T948" s="12"/>
      <c r="U948" s="9"/>
      <c r="V948" s="12"/>
      <c r="W948" s="9"/>
      <c r="X948" s="12"/>
      <c r="Y948" s="9"/>
      <c r="Z948" s="12"/>
      <c r="AA948" s="9"/>
      <c r="AB948" s="9"/>
      <c r="AC948" s="1"/>
      <c r="AF948" s="13"/>
      <c r="AG948" s="13"/>
    </row>
    <row r="949" spans="5:33" ht="14.25" customHeight="1" x14ac:dyDescent="0.3">
      <c r="E949" s="9"/>
      <c r="F949" s="12"/>
      <c r="G949" s="9"/>
      <c r="H949" s="12"/>
      <c r="I949" s="9"/>
      <c r="J949" s="12"/>
      <c r="K949" s="9"/>
      <c r="L949" s="12"/>
      <c r="M949" s="9"/>
      <c r="N949" s="12"/>
      <c r="O949" s="9"/>
      <c r="P949" s="12"/>
      <c r="Q949" s="9"/>
      <c r="R949" s="12"/>
      <c r="S949" s="9"/>
      <c r="T949" s="12"/>
      <c r="U949" s="9"/>
      <c r="V949" s="12"/>
      <c r="W949" s="9"/>
      <c r="X949" s="12"/>
      <c r="Y949" s="9"/>
      <c r="Z949" s="12"/>
      <c r="AA949" s="9"/>
      <c r="AB949" s="9"/>
      <c r="AC949" s="1"/>
      <c r="AF949" s="13"/>
      <c r="AG949" s="13"/>
    </row>
    <row r="950" spans="5:33" ht="14.25" customHeight="1" x14ac:dyDescent="0.3">
      <c r="E950" s="9"/>
      <c r="F950" s="12"/>
      <c r="G950" s="9"/>
      <c r="H950" s="12"/>
      <c r="I950" s="9"/>
      <c r="J950" s="12"/>
      <c r="K950" s="9"/>
      <c r="L950" s="12"/>
      <c r="M950" s="9"/>
      <c r="N950" s="12"/>
      <c r="O950" s="9"/>
      <c r="P950" s="12"/>
      <c r="Q950" s="9"/>
      <c r="R950" s="12"/>
      <c r="S950" s="9"/>
      <c r="T950" s="12"/>
      <c r="U950" s="9"/>
      <c r="V950" s="12"/>
      <c r="W950" s="9"/>
      <c r="X950" s="12"/>
      <c r="Y950" s="9"/>
      <c r="Z950" s="12"/>
      <c r="AA950" s="9"/>
      <c r="AB950" s="9"/>
      <c r="AC950" s="1"/>
      <c r="AF950" s="13"/>
      <c r="AG950" s="13"/>
    </row>
    <row r="951" spans="5:33" ht="14.25" customHeight="1" x14ac:dyDescent="0.3">
      <c r="E951" s="9"/>
      <c r="F951" s="12"/>
      <c r="G951" s="9"/>
      <c r="H951" s="12"/>
      <c r="I951" s="9"/>
      <c r="J951" s="12"/>
      <c r="K951" s="9"/>
      <c r="L951" s="12"/>
      <c r="M951" s="9"/>
      <c r="N951" s="12"/>
      <c r="O951" s="9"/>
      <c r="P951" s="12"/>
      <c r="Q951" s="9"/>
      <c r="R951" s="12"/>
      <c r="S951" s="9"/>
      <c r="T951" s="12"/>
      <c r="U951" s="9"/>
      <c r="V951" s="12"/>
      <c r="W951" s="9"/>
      <c r="X951" s="12"/>
      <c r="Y951" s="9"/>
      <c r="Z951" s="12"/>
      <c r="AA951" s="9"/>
      <c r="AB951" s="9"/>
      <c r="AC951" s="1"/>
      <c r="AF951" s="13"/>
      <c r="AG951" s="13"/>
    </row>
    <row r="952" spans="5:33" ht="14.25" customHeight="1" x14ac:dyDescent="0.3">
      <c r="E952" s="9"/>
      <c r="F952" s="12"/>
      <c r="G952" s="9"/>
      <c r="H952" s="12"/>
      <c r="I952" s="9"/>
      <c r="J952" s="12"/>
      <c r="K952" s="9"/>
      <c r="L952" s="12"/>
      <c r="M952" s="9"/>
      <c r="N952" s="12"/>
      <c r="O952" s="9"/>
      <c r="P952" s="12"/>
      <c r="Q952" s="9"/>
      <c r="R952" s="12"/>
      <c r="S952" s="9"/>
      <c r="T952" s="12"/>
      <c r="U952" s="9"/>
      <c r="V952" s="12"/>
      <c r="W952" s="9"/>
      <c r="X952" s="12"/>
      <c r="Y952" s="9"/>
      <c r="Z952" s="12"/>
      <c r="AA952" s="9"/>
      <c r="AB952" s="9"/>
      <c r="AC952" s="1"/>
      <c r="AF952" s="13"/>
      <c r="AG952" s="13"/>
    </row>
    <row r="953" spans="5:33" ht="14.25" customHeight="1" x14ac:dyDescent="0.3">
      <c r="E953" s="9"/>
      <c r="F953" s="12"/>
      <c r="G953" s="9"/>
      <c r="H953" s="12"/>
      <c r="I953" s="9"/>
      <c r="J953" s="12"/>
      <c r="K953" s="9"/>
      <c r="L953" s="12"/>
      <c r="M953" s="9"/>
      <c r="N953" s="12"/>
      <c r="O953" s="9"/>
      <c r="P953" s="12"/>
      <c r="Q953" s="9"/>
      <c r="R953" s="12"/>
      <c r="S953" s="9"/>
      <c r="T953" s="12"/>
      <c r="U953" s="9"/>
      <c r="V953" s="12"/>
      <c r="W953" s="9"/>
      <c r="X953" s="12"/>
      <c r="Y953" s="9"/>
      <c r="Z953" s="12"/>
      <c r="AA953" s="9"/>
      <c r="AB953" s="9"/>
      <c r="AC953" s="1"/>
      <c r="AF953" s="13"/>
      <c r="AG953" s="13"/>
    </row>
    <row r="954" spans="5:33" ht="14.25" customHeight="1" x14ac:dyDescent="0.3">
      <c r="E954" s="9"/>
      <c r="F954" s="12"/>
      <c r="G954" s="9"/>
      <c r="H954" s="12"/>
      <c r="I954" s="9"/>
      <c r="J954" s="12"/>
      <c r="K954" s="9"/>
      <c r="L954" s="12"/>
      <c r="M954" s="9"/>
      <c r="N954" s="12"/>
      <c r="O954" s="9"/>
      <c r="P954" s="12"/>
      <c r="Q954" s="9"/>
      <c r="R954" s="12"/>
      <c r="S954" s="9"/>
      <c r="T954" s="12"/>
      <c r="U954" s="9"/>
      <c r="V954" s="12"/>
      <c r="W954" s="9"/>
      <c r="X954" s="12"/>
      <c r="Y954" s="9"/>
      <c r="Z954" s="12"/>
      <c r="AA954" s="9"/>
      <c r="AB954" s="9"/>
      <c r="AC954" s="1"/>
      <c r="AF954" s="13"/>
      <c r="AG954" s="13"/>
    </row>
    <row r="955" spans="5:33" ht="14.25" customHeight="1" x14ac:dyDescent="0.3">
      <c r="E955" s="9"/>
      <c r="F955" s="12"/>
      <c r="G955" s="9"/>
      <c r="H955" s="12"/>
      <c r="I955" s="9"/>
      <c r="J955" s="12"/>
      <c r="K955" s="9"/>
      <c r="L955" s="12"/>
      <c r="M955" s="9"/>
      <c r="N955" s="12"/>
      <c r="O955" s="9"/>
      <c r="P955" s="12"/>
      <c r="Q955" s="9"/>
      <c r="R955" s="12"/>
      <c r="S955" s="9"/>
      <c r="T955" s="12"/>
      <c r="U955" s="9"/>
      <c r="V955" s="12"/>
      <c r="W955" s="9"/>
      <c r="X955" s="12"/>
      <c r="Y955" s="9"/>
      <c r="Z955" s="12"/>
      <c r="AA955" s="9"/>
      <c r="AB955" s="9"/>
      <c r="AC955" s="1"/>
      <c r="AF955" s="13"/>
      <c r="AG955" s="13"/>
    </row>
    <row r="956" spans="5:33" ht="14.25" customHeight="1" x14ac:dyDescent="0.3">
      <c r="E956" s="9"/>
      <c r="F956" s="12"/>
      <c r="G956" s="9"/>
      <c r="H956" s="12"/>
      <c r="I956" s="9"/>
      <c r="J956" s="12"/>
      <c r="K956" s="9"/>
      <c r="L956" s="12"/>
      <c r="M956" s="9"/>
      <c r="N956" s="12"/>
      <c r="O956" s="9"/>
      <c r="P956" s="12"/>
      <c r="Q956" s="9"/>
      <c r="R956" s="12"/>
      <c r="S956" s="9"/>
      <c r="T956" s="12"/>
      <c r="U956" s="9"/>
      <c r="V956" s="12"/>
      <c r="W956" s="9"/>
      <c r="X956" s="12"/>
      <c r="Y956" s="9"/>
      <c r="Z956" s="12"/>
      <c r="AA956" s="9"/>
      <c r="AB956" s="9"/>
      <c r="AC956" s="1"/>
      <c r="AF956" s="13"/>
      <c r="AG956" s="13"/>
    </row>
    <row r="957" spans="5:33" ht="14.25" customHeight="1" x14ac:dyDescent="0.3"/>
    <row r="958" spans="5:33" ht="14.25" customHeight="1" x14ac:dyDescent="0.3"/>
    <row r="959" spans="5:33" ht="14.25" customHeight="1" x14ac:dyDescent="0.3"/>
    <row r="960" spans="5:33"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8F9B3-C4A2-4A30-BC5E-1C1D91DEC8FA}">
  <dimension ref="A1:C6"/>
  <sheetViews>
    <sheetView workbookViewId="0">
      <selection activeCell="B4" sqref="B4"/>
    </sheetView>
  </sheetViews>
  <sheetFormatPr baseColWidth="10" defaultColWidth="11.44140625" defaultRowHeight="14.4" x14ac:dyDescent="0.3"/>
  <cols>
    <col min="1" max="1" width="22" customWidth="1"/>
    <col min="2" max="2" width="15.109375" customWidth="1"/>
  </cols>
  <sheetData>
    <row r="1" spans="1:3" x14ac:dyDescent="0.3">
      <c r="B1" t="s">
        <v>193</v>
      </c>
      <c r="C1" t="s">
        <v>194</v>
      </c>
    </row>
    <row r="2" spans="1:3" x14ac:dyDescent="0.3">
      <c r="A2" t="s">
        <v>195</v>
      </c>
      <c r="B2">
        <v>22</v>
      </c>
      <c r="C2">
        <v>25</v>
      </c>
    </row>
    <row r="3" spans="1:3" x14ac:dyDescent="0.3">
      <c r="A3" t="s">
        <v>196</v>
      </c>
      <c r="B3">
        <v>63</v>
      </c>
      <c r="C3">
        <v>31</v>
      </c>
    </row>
    <row r="6" spans="1:3" x14ac:dyDescent="0.3">
      <c r="A6" t="s">
        <v>197</v>
      </c>
      <c r="B6" s="55">
        <f>1000*B2/B3*C3/C2</f>
        <v>433.01587301587301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1002"/>
  <sheetViews>
    <sheetView tabSelected="1" topLeftCell="B1" zoomScale="80" zoomScaleNormal="80" workbookViewId="0">
      <selection activeCell="Q23" sqref="Q23"/>
    </sheetView>
  </sheetViews>
  <sheetFormatPr baseColWidth="10" defaultColWidth="12.5546875" defaultRowHeight="15" customHeight="1" x14ac:dyDescent="0.3"/>
  <cols>
    <col min="1" max="1" width="20.44140625" customWidth="1"/>
    <col min="2" max="2" width="20.109375" customWidth="1"/>
    <col min="3" max="3" width="16.33203125" customWidth="1"/>
    <col min="4" max="4" width="4.88671875" customWidth="1"/>
    <col min="5" max="5" width="10.109375" customWidth="1"/>
    <col min="6" max="6" width="10.5546875" customWidth="1"/>
    <col min="7" max="7" width="18.44140625" customWidth="1"/>
    <col min="8" max="8" width="21" customWidth="1"/>
    <col min="9" max="9" width="12.6640625" customWidth="1"/>
    <col min="10" max="10" width="5.33203125" customWidth="1"/>
    <col min="11" max="13" width="10.5546875" customWidth="1"/>
    <col min="14" max="14" width="21" customWidth="1"/>
    <col min="15" max="19" width="10.5546875" customWidth="1"/>
    <col min="20" max="20" width="16.33203125" customWidth="1"/>
    <col min="21" max="28" width="10.5546875" customWidth="1"/>
  </cols>
  <sheetData>
    <row r="2" spans="1:20" ht="15" customHeight="1" x14ac:dyDescent="0.3">
      <c r="A2" s="81" t="s">
        <v>207</v>
      </c>
      <c r="B2" s="81"/>
      <c r="C2" s="81"/>
      <c r="D2" s="81"/>
      <c r="E2" s="81"/>
      <c r="G2" s="82" t="s">
        <v>208</v>
      </c>
      <c r="H2" s="82"/>
      <c r="I2" s="82"/>
      <c r="J2" s="82"/>
      <c r="K2" s="82"/>
      <c r="M2" s="80" t="s">
        <v>206</v>
      </c>
      <c r="N2" s="80"/>
      <c r="O2" s="80"/>
      <c r="Q2" s="80" t="s">
        <v>215</v>
      </c>
      <c r="R2" s="80"/>
      <c r="S2" s="80"/>
      <c r="T2" s="80"/>
    </row>
    <row r="3" spans="1:20" ht="14.25" customHeight="1" x14ac:dyDescent="0.3">
      <c r="A3" s="73" t="s">
        <v>198</v>
      </c>
      <c r="B3" s="73" t="s">
        <v>199</v>
      </c>
      <c r="C3" s="74" t="s">
        <v>200</v>
      </c>
      <c r="D3" s="73" t="s">
        <v>0</v>
      </c>
      <c r="E3" s="73" t="s">
        <v>1</v>
      </c>
      <c r="G3" s="72" t="s">
        <v>198</v>
      </c>
      <c r="H3" s="72" t="s">
        <v>199</v>
      </c>
      <c r="I3" s="72" t="s">
        <v>200</v>
      </c>
      <c r="J3" s="72" t="s">
        <v>0</v>
      </c>
      <c r="K3" s="72" t="s">
        <v>1</v>
      </c>
      <c r="L3" s="1"/>
      <c r="M3" s="78"/>
      <c r="N3" s="78" t="s">
        <v>198</v>
      </c>
      <c r="O3" s="78" t="s">
        <v>1</v>
      </c>
      <c r="P3" s="1"/>
      <c r="Q3" s="1"/>
      <c r="R3" s="79" t="s">
        <v>199</v>
      </c>
      <c r="S3" s="79" t="s">
        <v>200</v>
      </c>
      <c r="T3" s="79" t="s">
        <v>198</v>
      </c>
    </row>
    <row r="4" spans="1:20" ht="14.25" customHeight="1" x14ac:dyDescent="0.3">
      <c r="A4" s="75" t="str" cm="1">
        <f t="array" ref="A4:E28">_xlfn._xlws.SORT(_xlfn._xlws.FILTER(Participants!A2:E91, Participants!D2:D91="F"),5,  -1)</f>
        <v>INP Grenoble</v>
      </c>
      <c r="B4" s="76" t="str">
        <v>ARCHIDOIT</v>
      </c>
      <c r="C4" s="76" t="str">
        <v>LYDIE</v>
      </c>
      <c r="D4" s="76" t="str">
        <v>F</v>
      </c>
      <c r="E4" s="76">
        <v>1571.9018429984078</v>
      </c>
      <c r="G4" s="70" t="str" cm="1">
        <f t="array" ref="G4:K68">_xlfn._xlws.SORT(_xlfn._xlws.FILTER(Participants!A2:E91, Participants!D2:D91="H"), 5,  -1)</f>
        <v>INP Toulouse</v>
      </c>
      <c r="H4" s="71" t="str">
        <v>CABANILLAS</v>
      </c>
      <c r="I4" s="71" t="str">
        <v>DAVID</v>
      </c>
      <c r="J4" s="71" t="str">
        <v>H</v>
      </c>
      <c r="K4" s="71">
        <v>2018.276926624563</v>
      </c>
      <c r="M4" s="62" t="s">
        <v>201</v>
      </c>
      <c r="N4" s="63" t="str" cm="1">
        <f t="array" ref="N4:O23">_xlfn._xlws.SORT(_xlfn._xlws.FILTER(Participants!G2:H81, NOT(ISBLANK(Participants!G2:G81))), 2,  -1)</f>
        <v>INP Grenoble</v>
      </c>
      <c r="O4" s="62">
        <v>3793.0933002169963</v>
      </c>
      <c r="Q4" s="66" t="s">
        <v>201</v>
      </c>
      <c r="R4" s="67" t="s">
        <v>78</v>
      </c>
      <c r="S4" s="67" t="s">
        <v>79</v>
      </c>
      <c r="T4" s="67" t="s">
        <v>209</v>
      </c>
    </row>
    <row r="5" spans="1:20" ht="14.25" customHeight="1" x14ac:dyDescent="0.3">
      <c r="A5" s="76" t="str">
        <v>INSA Toulouse</v>
      </c>
      <c r="B5" s="76" t="str">
        <v>LEUDET</v>
      </c>
      <c r="C5" s="76" t="str">
        <v>JULIE</v>
      </c>
      <c r="D5" s="76" t="str">
        <v>F</v>
      </c>
      <c r="E5" s="76">
        <v>1355.3939064904714</v>
      </c>
      <c r="G5" s="71" t="str">
        <v>APT</v>
      </c>
      <c r="H5" s="71" t="str">
        <v>MAURER DECOUT</v>
      </c>
      <c r="I5" s="71" t="str">
        <v>VADIM</v>
      </c>
      <c r="J5" s="71" t="str">
        <v>H</v>
      </c>
      <c r="K5" s="71">
        <v>1518.276926624563</v>
      </c>
      <c r="M5" s="62" t="s">
        <v>202</v>
      </c>
      <c r="N5" s="62" t="str">
        <v>CENTRALE SUPELEC 1</v>
      </c>
      <c r="O5" s="62">
        <v>3521.0672159685946</v>
      </c>
      <c r="Q5" s="66" t="s">
        <v>202</v>
      </c>
      <c r="R5" s="67" t="s">
        <v>143</v>
      </c>
      <c r="S5" s="67" t="s">
        <v>144</v>
      </c>
      <c r="T5" s="67" t="s">
        <v>210</v>
      </c>
    </row>
    <row r="6" spans="1:20" ht="14.25" customHeight="1" x14ac:dyDescent="0.3">
      <c r="A6" s="76" t="str">
        <v>INP Grenoble</v>
      </c>
      <c r="B6" s="76" t="str">
        <v>DOUGLAS</v>
      </c>
      <c r="C6" s="76" t="str">
        <v>SOPHIA</v>
      </c>
      <c r="D6" s="76" t="str">
        <v>F</v>
      </c>
      <c r="E6" s="76">
        <v>1138.8859699825348</v>
      </c>
      <c r="G6" s="71" t="str">
        <v>CENTRALE SUPELEC 1</v>
      </c>
      <c r="H6" s="71" t="str">
        <v>SARTORRE</v>
      </c>
      <c r="I6" s="71" t="str">
        <v>ANTOINE</v>
      </c>
      <c r="J6" s="71" t="str">
        <v>H</v>
      </c>
      <c r="K6" s="71">
        <v>1518.276926624563</v>
      </c>
      <c r="M6" s="62" t="s">
        <v>203</v>
      </c>
      <c r="N6" s="62" t="str">
        <v>UT Troyes</v>
      </c>
      <c r="O6" s="62">
        <v>2733.7532822079561</v>
      </c>
      <c r="Q6" s="66" t="s">
        <v>203</v>
      </c>
      <c r="R6" s="67" t="s">
        <v>76</v>
      </c>
      <c r="S6" s="67" t="s">
        <v>77</v>
      </c>
      <c r="T6" s="67" t="s">
        <v>209</v>
      </c>
    </row>
    <row r="7" spans="1:20" ht="14.25" customHeight="1" x14ac:dyDescent="0.3">
      <c r="A7" s="76" t="str">
        <v>EPF Cachan</v>
      </c>
      <c r="B7" s="76" t="str">
        <v>LE HEN</v>
      </c>
      <c r="C7" s="76" t="str">
        <v>CLARA</v>
      </c>
      <c r="D7" s="76" t="str">
        <v>F</v>
      </c>
      <c r="E7" s="76">
        <v>778.0394091359741</v>
      </c>
      <c r="G7" s="71" t="str">
        <v>JUNIA LILLE</v>
      </c>
      <c r="H7" s="71" t="str">
        <v>EKUE</v>
      </c>
      <c r="I7" s="71" t="str">
        <v>PAUL</v>
      </c>
      <c r="J7" s="71" t="str">
        <v>H</v>
      </c>
      <c r="K7" s="71">
        <v>1018.2769266245631</v>
      </c>
      <c r="M7" s="64" t="s">
        <v>205</v>
      </c>
      <c r="N7" s="62" t="str">
        <v>INSA Toulouse</v>
      </c>
      <c r="O7" s="62">
        <v>2634.4935616408438</v>
      </c>
      <c r="Q7" s="67" t="s">
        <v>205</v>
      </c>
      <c r="R7" s="67" t="s">
        <v>211</v>
      </c>
      <c r="S7" s="67" t="s">
        <v>9</v>
      </c>
      <c r="T7" s="67" t="s">
        <v>214</v>
      </c>
    </row>
    <row r="8" spans="1:20" ht="14.25" customHeight="1" x14ac:dyDescent="0.3">
      <c r="A8" s="76" t="str">
        <v>Mines Paris</v>
      </c>
      <c r="B8" s="76" t="str">
        <v xml:space="preserve">JEANNIN </v>
      </c>
      <c r="C8" s="76" t="str">
        <v>ANAIS</v>
      </c>
      <c r="D8" s="76" t="str">
        <v>F</v>
      </c>
      <c r="E8" s="76">
        <v>669.7854408820059</v>
      </c>
      <c r="G8" s="71" t="str">
        <v>UT Troyes</v>
      </c>
      <c r="H8" s="71" t="str">
        <v xml:space="preserve">DUBOIS </v>
      </c>
      <c r="I8" s="71" t="str">
        <v>ROMAIN</v>
      </c>
      <c r="J8" s="71" t="str">
        <v>H</v>
      </c>
      <c r="K8" s="71">
        <v>1018.2769266245631</v>
      </c>
      <c r="M8" s="64" t="s">
        <v>204</v>
      </c>
      <c r="N8" s="62" t="str">
        <v>APT</v>
      </c>
      <c r="O8" s="62">
        <v>2600.2953003399384</v>
      </c>
      <c r="Q8" s="67" t="s">
        <v>204</v>
      </c>
      <c r="R8" s="67" t="s">
        <v>212</v>
      </c>
      <c r="S8" s="67" t="s">
        <v>24</v>
      </c>
      <c r="T8" s="67" t="s">
        <v>213</v>
      </c>
    </row>
    <row r="9" spans="1:20" ht="14.25" customHeight="1" x14ac:dyDescent="0.3">
      <c r="A9" s="76" t="str">
        <v>INSA Strasbourg</v>
      </c>
      <c r="B9" s="76" t="str">
        <v>LEGOFF</v>
      </c>
      <c r="C9" s="76" t="str">
        <v>ENORA</v>
      </c>
      <c r="D9" s="76" t="str">
        <v>F</v>
      </c>
      <c r="E9" s="76">
        <v>669.7854408820059</v>
      </c>
      <c r="G9" s="71" t="str">
        <v>CENTRALE SUPELEC 1</v>
      </c>
      <c r="H9" s="71" t="str">
        <v>DUPEUPLE</v>
      </c>
      <c r="I9" s="71" t="str">
        <v>MARIUS</v>
      </c>
      <c r="J9" s="71" t="str">
        <v>H</v>
      </c>
      <c r="K9" s="71">
        <v>934.9435932912296</v>
      </c>
      <c r="M9" s="77" t="s">
        <v>223</v>
      </c>
      <c r="N9" s="65" t="str">
        <v>UT Troyes2</v>
      </c>
      <c r="O9" s="65">
        <v>2560.3796520541396</v>
      </c>
    </row>
    <row r="10" spans="1:20" ht="14.25" customHeight="1" x14ac:dyDescent="0.3">
      <c r="A10" s="76" t="str">
        <v>Polytech Nancy</v>
      </c>
      <c r="B10" s="76" t="str">
        <v xml:space="preserve">HAVET </v>
      </c>
      <c r="C10" s="76" t="str">
        <v>ANOUK</v>
      </c>
      <c r="D10" s="76" t="str">
        <v>F</v>
      </c>
      <c r="E10" s="76">
        <v>543.4891445857096</v>
      </c>
      <c r="G10" s="71" t="str">
        <v>UT Troyes</v>
      </c>
      <c r="H10" s="71" t="str">
        <v>ROUSSEAU</v>
      </c>
      <c r="I10" s="71" t="str">
        <v>MATHIS</v>
      </c>
      <c r="J10" s="71" t="str">
        <v>H</v>
      </c>
      <c r="K10" s="71">
        <v>907.16581551345189</v>
      </c>
      <c r="M10" s="77" t="s">
        <v>224</v>
      </c>
      <c r="N10" s="65" t="str">
        <v>JUNIA LILLE</v>
      </c>
      <c r="O10" s="65">
        <v>2210.8475755365739</v>
      </c>
    </row>
    <row r="11" spans="1:20" ht="14.25" customHeight="1" x14ac:dyDescent="0.3">
      <c r="A11" s="76" t="str">
        <v>INSA Rennes</v>
      </c>
      <c r="B11" s="76" t="str">
        <v>DEPRIESTER</v>
      </c>
      <c r="C11" s="76" t="str">
        <v>SOPHIE</v>
      </c>
      <c r="D11" s="76" t="str">
        <v>F</v>
      </c>
      <c r="E11" s="76">
        <v>535.75671828185466</v>
      </c>
      <c r="G11" s="71" t="str">
        <v>UT Troyes2</v>
      </c>
      <c r="H11" s="71" t="str">
        <v>VIGNAL</v>
      </c>
      <c r="I11" s="71" t="str">
        <v>CAMILLE</v>
      </c>
      <c r="J11" s="71" t="str">
        <v>H</v>
      </c>
      <c r="K11" s="71">
        <v>851.61025995789635</v>
      </c>
      <c r="M11" s="77" t="s">
        <v>225</v>
      </c>
      <c r="N11" s="65" t="str">
        <v>INSA Strasbourg</v>
      </c>
      <c r="O11" s="65">
        <v>2121.8704507305129</v>
      </c>
    </row>
    <row r="12" spans="1:20" ht="14.25" customHeight="1" x14ac:dyDescent="0.3">
      <c r="A12" s="76" t="str">
        <v>ENSTA Bretagne</v>
      </c>
      <c r="B12" s="76" t="str">
        <v>CONAN</v>
      </c>
      <c r="C12" s="76" t="str">
        <v>ELODIE</v>
      </c>
      <c r="D12" s="76" t="str">
        <v>F</v>
      </c>
      <c r="E12" s="76">
        <v>535.75671828185466</v>
      </c>
      <c r="G12" s="71" t="str">
        <v>UT Troyes2</v>
      </c>
      <c r="H12" s="71" t="str">
        <v>LIERE</v>
      </c>
      <c r="I12" s="71" t="str">
        <v>HENRI</v>
      </c>
      <c r="J12" s="71" t="str">
        <v>H</v>
      </c>
      <c r="K12" s="71">
        <v>823.8324821801184</v>
      </c>
      <c r="M12" s="77" t="s">
        <v>226</v>
      </c>
      <c r="N12" s="65" t="str">
        <v>ENSTA Bretagne</v>
      </c>
      <c r="O12" s="65">
        <v>2029.696931750271</v>
      </c>
    </row>
    <row r="13" spans="1:20" ht="14.25" customHeight="1" x14ac:dyDescent="0.3">
      <c r="A13" s="76" t="str">
        <v>JUNIA LILLE</v>
      </c>
      <c r="B13" s="76" t="str">
        <v>GOULANT</v>
      </c>
      <c r="C13" s="76" t="str">
        <v>EMMANUELLE</v>
      </c>
      <c r="D13" s="76" t="str">
        <v>F</v>
      </c>
      <c r="E13" s="76">
        <v>394.15178001024975</v>
      </c>
      <c r="G13" s="71" t="str">
        <v>INSA Toulouse</v>
      </c>
      <c r="H13" s="71" t="str">
        <v>TIRARD</v>
      </c>
      <c r="I13" s="71" t="str">
        <v>THOMAS</v>
      </c>
      <c r="J13" s="71" t="str">
        <v>H</v>
      </c>
      <c r="K13" s="71">
        <v>812.81322169277303</v>
      </c>
      <c r="M13" s="77" t="s">
        <v>227</v>
      </c>
      <c r="N13" s="65" t="str">
        <v>EPF Cachan</v>
      </c>
      <c r="O13" s="65">
        <v>1898.4714466338341</v>
      </c>
      <c r="Q13" s="80" t="s">
        <v>216</v>
      </c>
      <c r="R13" s="80"/>
      <c r="S13" s="80"/>
      <c r="T13" s="80"/>
    </row>
    <row r="14" spans="1:20" ht="14.25" customHeight="1" x14ac:dyDescent="0.3">
      <c r="A14" s="76" t="str">
        <v>EPF Cachan</v>
      </c>
      <c r="B14" s="76" t="str">
        <v xml:space="preserve">MIGNOT </v>
      </c>
      <c r="C14" s="76" t="str">
        <v>LILOU</v>
      </c>
      <c r="D14" s="76" t="str">
        <v>F</v>
      </c>
      <c r="E14" s="76">
        <v>394.15178001024975</v>
      </c>
      <c r="G14" s="71" t="str">
        <v>CENTRALE SUPELEC 1</v>
      </c>
      <c r="H14" s="71" t="str">
        <v>MARCANDELLI</v>
      </c>
      <c r="I14" s="71" t="str">
        <v>TRISTAN</v>
      </c>
      <c r="J14" s="71" t="str">
        <v>H</v>
      </c>
      <c r="K14" s="71">
        <v>796.05470440234069</v>
      </c>
      <c r="M14" s="77" t="s">
        <v>228</v>
      </c>
      <c r="N14" s="65" t="str">
        <v>INSA Rennes</v>
      </c>
      <c r="O14" s="65">
        <v>1598.71521080617</v>
      </c>
      <c r="R14" s="79" t="s">
        <v>199</v>
      </c>
      <c r="S14" s="79" t="s">
        <v>200</v>
      </c>
      <c r="T14" s="79" t="s">
        <v>198</v>
      </c>
    </row>
    <row r="15" spans="1:20" ht="14.25" customHeight="1" x14ac:dyDescent="0.3">
      <c r="A15" s="76" t="str">
        <v>EPF Cachan 2</v>
      </c>
      <c r="B15" s="76" t="str">
        <v>PETREAU</v>
      </c>
      <c r="C15" s="76" t="str">
        <v>SOPHIE</v>
      </c>
      <c r="D15" s="76" t="str">
        <v>F</v>
      </c>
      <c r="E15" s="76">
        <v>355.5103234276167</v>
      </c>
      <c r="G15" s="71" t="str">
        <v>UT Troyes2</v>
      </c>
      <c r="H15" s="71" t="str">
        <v>LECOURT</v>
      </c>
      <c r="I15" s="71" t="str">
        <v>SIMON</v>
      </c>
      <c r="J15" s="71" t="str">
        <v>H</v>
      </c>
      <c r="K15" s="71">
        <v>796.05470440234069</v>
      </c>
      <c r="M15" s="77" t="s">
        <v>229</v>
      </c>
      <c r="N15" s="65" t="str">
        <v>ENS Saclay</v>
      </c>
      <c r="O15" s="65">
        <v>1572.588404424574</v>
      </c>
      <c r="Q15" s="68" t="s">
        <v>237</v>
      </c>
      <c r="R15" s="69" t="s">
        <v>174</v>
      </c>
      <c r="S15" s="69" t="s">
        <v>175</v>
      </c>
      <c r="T15" s="69" t="s">
        <v>217</v>
      </c>
    </row>
    <row r="16" spans="1:20" ht="14.25" customHeight="1" x14ac:dyDescent="0.3">
      <c r="A16" s="76" t="str">
        <v>Centrale Nantes</v>
      </c>
      <c r="B16" s="76" t="str">
        <v>FLOQUET</v>
      </c>
      <c r="C16" s="76" t="str">
        <v>CLARA</v>
      </c>
      <c r="D16" s="76" t="str">
        <v>F</v>
      </c>
      <c r="E16" s="76">
        <v>354.78670064517036</v>
      </c>
      <c r="G16" s="71" t="str">
        <v>UT Troyes</v>
      </c>
      <c r="H16" s="71" t="str">
        <v xml:space="preserve">FERRET </v>
      </c>
      <c r="I16" s="71" t="str">
        <v>ROBIN</v>
      </c>
      <c r="J16" s="71" t="str">
        <v>H</v>
      </c>
      <c r="K16" s="71">
        <v>765.00895276835365</v>
      </c>
      <c r="M16" s="77" t="s">
        <v>230</v>
      </c>
      <c r="N16" s="65" t="str">
        <v>CENTRALE SUPELEC 2</v>
      </c>
      <c r="O16" s="65">
        <v>1301.1925498899518</v>
      </c>
      <c r="Q16" s="68" t="s">
        <v>202</v>
      </c>
      <c r="R16" s="69" t="s">
        <v>218</v>
      </c>
      <c r="S16" s="69" t="s">
        <v>17</v>
      </c>
      <c r="T16" s="69" t="s">
        <v>219</v>
      </c>
    </row>
    <row r="17" spans="1:20" ht="14.25" customHeight="1" x14ac:dyDescent="0.3">
      <c r="A17" s="76" t="str">
        <v>APT</v>
      </c>
      <c r="B17" s="76" t="str">
        <v>BERNARD</v>
      </c>
      <c r="C17" s="76" t="str">
        <v>MANON</v>
      </c>
      <c r="D17" s="76" t="str">
        <v>F</v>
      </c>
      <c r="E17" s="76">
        <v>294.98927056202598</v>
      </c>
      <c r="G17" s="71" t="str">
        <v>ENSTA Bretagne</v>
      </c>
      <c r="H17" s="71" t="str">
        <v>OUDIN</v>
      </c>
      <c r="I17" s="71" t="str">
        <v>VICTOR</v>
      </c>
      <c r="J17" s="71" t="str">
        <v>H</v>
      </c>
      <c r="K17" s="71">
        <v>712.72137106900732</v>
      </c>
      <c r="M17" s="77" t="s">
        <v>231</v>
      </c>
      <c r="N17" s="65" t="str">
        <v>Centrale Nantes</v>
      </c>
      <c r="O17" s="65">
        <v>1282.7391367476698</v>
      </c>
      <c r="Q17" s="68" t="s">
        <v>203</v>
      </c>
      <c r="R17" s="69" t="s">
        <v>220</v>
      </c>
      <c r="S17" s="69" t="s">
        <v>156</v>
      </c>
      <c r="T17" s="69" t="s">
        <v>221</v>
      </c>
    </row>
    <row r="18" spans="1:20" ht="14.25" customHeight="1" x14ac:dyDescent="0.3">
      <c r="A18" s="76" t="str">
        <v>ENSAIA Nancy</v>
      </c>
      <c r="B18" s="76" t="str">
        <v>LE BARS</v>
      </c>
      <c r="C18" s="76" t="str">
        <v>MAELLE</v>
      </c>
      <c r="D18" s="76" t="str">
        <v>F</v>
      </c>
      <c r="E18" s="76">
        <v>294.98927056202598</v>
      </c>
      <c r="G18" s="71" t="str">
        <v>INSA Strasbourg</v>
      </c>
      <c r="H18" s="71" t="str">
        <v>BURGER</v>
      </c>
      <c r="I18" s="71" t="str">
        <v>ARTHUR</v>
      </c>
      <c r="J18" s="71" t="str">
        <v>H</v>
      </c>
      <c r="K18" s="71">
        <v>678.4076455788113</v>
      </c>
      <c r="M18" s="77" t="s">
        <v>232</v>
      </c>
      <c r="N18" s="65" t="str">
        <v>Polytech Nancy</v>
      </c>
      <c r="O18" s="65">
        <v>1252.8828689114118</v>
      </c>
      <c r="Q18" s="69" t="s">
        <v>205</v>
      </c>
      <c r="R18" s="69" t="s">
        <v>32</v>
      </c>
      <c r="S18" s="69" t="s">
        <v>33</v>
      </c>
      <c r="T18" s="69" t="s">
        <v>222</v>
      </c>
    </row>
    <row r="19" spans="1:20" ht="14.25" customHeight="1" x14ac:dyDescent="0.3">
      <c r="A19" s="76" t="str">
        <v>CENTRALE SUPELEC 1</v>
      </c>
      <c r="B19" s="76" t="str">
        <v>JEAN MACTOUX</v>
      </c>
      <c r="C19" s="76" t="str">
        <v>SELENA</v>
      </c>
      <c r="D19" s="76" t="str">
        <v>F</v>
      </c>
      <c r="E19" s="76">
        <v>271.79199165046134</v>
      </c>
      <c r="G19" s="71" t="str">
        <v>INP Grenoble</v>
      </c>
      <c r="H19" s="71" t="str">
        <v>CLAPPIER</v>
      </c>
      <c r="I19" s="71" t="str">
        <v>FRANCOIS</v>
      </c>
      <c r="J19" s="71" t="str">
        <v>H</v>
      </c>
      <c r="K19" s="71">
        <v>570.56450832390931</v>
      </c>
      <c r="M19" s="77" t="s">
        <v>233</v>
      </c>
      <c r="N19" s="65" t="str">
        <v>Mines Paris</v>
      </c>
      <c r="O19" s="65">
        <v>941.95010923311497</v>
      </c>
      <c r="Q19" s="69" t="s">
        <v>204</v>
      </c>
      <c r="R19" s="69" t="s">
        <v>108</v>
      </c>
      <c r="S19" s="69" t="s">
        <v>7</v>
      </c>
      <c r="T19" s="69" t="s">
        <v>105</v>
      </c>
    </row>
    <row r="20" spans="1:20" ht="14.25" customHeight="1" x14ac:dyDescent="0.3">
      <c r="A20" s="76" t="str">
        <v>ENS Saclay</v>
      </c>
      <c r="B20" s="76" t="str">
        <v>LAHAYE</v>
      </c>
      <c r="C20" s="76" t="str">
        <v>ALBANE</v>
      </c>
      <c r="D20" s="76" t="str">
        <v>F</v>
      </c>
      <c r="E20" s="76">
        <v>270.93283317225524</v>
      </c>
      <c r="G20" s="71" t="str">
        <v>INP Toulouse</v>
      </c>
      <c r="H20" s="71" t="str">
        <v>BESSEL</v>
      </c>
      <c r="I20" s="71" t="str">
        <v>THEO</v>
      </c>
      <c r="J20" s="71" t="str">
        <v>H</v>
      </c>
      <c r="K20" s="71">
        <v>570.56450832390931</v>
      </c>
      <c r="M20" s="77" t="s">
        <v>234</v>
      </c>
      <c r="N20" s="65" t="str">
        <v>EPF Cachan 2</v>
      </c>
      <c r="O20" s="65">
        <v>896.71473939825125</v>
      </c>
    </row>
    <row r="21" spans="1:20" ht="14.25" customHeight="1" x14ac:dyDescent="0.3">
      <c r="A21" s="76" t="str">
        <v>ENSAIA Nancy</v>
      </c>
      <c r="B21" s="76" t="str">
        <v>DHE</v>
      </c>
      <c r="C21" s="76" t="str">
        <v>OMBELINE</v>
      </c>
      <c r="D21" s="76" t="str">
        <v>F</v>
      </c>
      <c r="E21" s="76">
        <v>190.9451788512676</v>
      </c>
      <c r="G21" s="71" t="str">
        <v>ENS Saclay</v>
      </c>
      <c r="H21" s="71" t="str">
        <v>COMPANS</v>
      </c>
      <c r="I21" s="71" t="str">
        <v>MARIUS</v>
      </c>
      <c r="J21" s="71" t="str">
        <v>H</v>
      </c>
      <c r="K21" s="71">
        <v>539.31450832390942</v>
      </c>
      <c r="M21" s="77" t="s">
        <v>235</v>
      </c>
      <c r="N21" s="65" t="str">
        <v>ENSAIA Nancy</v>
      </c>
      <c r="O21" s="65">
        <v>764.65339698086768</v>
      </c>
    </row>
    <row r="22" spans="1:20" ht="14.25" customHeight="1" x14ac:dyDescent="0.3">
      <c r="A22" s="76" t="str">
        <v>CENTRALE SUPELEC 2</v>
      </c>
      <c r="B22" s="76" t="str">
        <v>SAUTEREAU</v>
      </c>
      <c r="C22" s="76" t="str">
        <v>CAMILLE</v>
      </c>
      <c r="D22" s="76" t="str">
        <v>F</v>
      </c>
      <c r="E22" s="76">
        <v>161.05151768309665</v>
      </c>
      <c r="G22" s="71" t="str">
        <v>JUNIA LILLE</v>
      </c>
      <c r="H22" s="71" t="str">
        <v>HOARAU</v>
      </c>
      <c r="I22" s="71" t="str">
        <v>GAUTHIER</v>
      </c>
      <c r="J22" s="71" t="str">
        <v>H</v>
      </c>
      <c r="K22" s="71">
        <v>525.10996286936381</v>
      </c>
      <c r="M22" s="77" t="s">
        <v>236</v>
      </c>
      <c r="N22" s="65" t="str">
        <v>ESPCI Paris</v>
      </c>
      <c r="O22" s="65">
        <v>654.9817504646428</v>
      </c>
    </row>
    <row r="23" spans="1:20" ht="14.25" customHeight="1" x14ac:dyDescent="0.3">
      <c r="A23" s="76" t="str">
        <v>UT Troyes2</v>
      </c>
      <c r="B23" s="76" t="str">
        <v>DE MONGOLFIER</v>
      </c>
      <c r="C23" s="76" t="str">
        <v>MARGUERITE</v>
      </c>
      <c r="D23" s="76" t="str">
        <v>F</v>
      </c>
      <c r="E23" s="76">
        <v>88.882205513784456</v>
      </c>
      <c r="G23" s="71" t="str">
        <v>APT</v>
      </c>
      <c r="H23" s="71" t="str">
        <v>MALATERRE</v>
      </c>
      <c r="I23" s="71" t="str">
        <v>ALBIN</v>
      </c>
      <c r="J23" s="71" t="str">
        <v>H</v>
      </c>
      <c r="K23" s="71">
        <v>511.74097891214467</v>
      </c>
      <c r="M23" s="65"/>
      <c r="N23" s="65" t="str">
        <v>Centrale Nantes 2</v>
      </c>
      <c r="O23" s="65">
        <v>0</v>
      </c>
    </row>
    <row r="24" spans="1:20" ht="14.25" customHeight="1" x14ac:dyDescent="0.3">
      <c r="A24" s="76" t="str">
        <v>UT Troyes</v>
      </c>
      <c r="B24" s="76" t="str">
        <v>REBONATO</v>
      </c>
      <c r="C24" s="76" t="str">
        <v>LOUISE</v>
      </c>
      <c r="D24" s="76" t="str">
        <v>F</v>
      </c>
      <c r="E24" s="76">
        <v>43.301587301587304</v>
      </c>
      <c r="G24" s="71" t="str">
        <v>INP Grenoble</v>
      </c>
      <c r="H24" s="71" t="str">
        <v xml:space="preserve">FREYCHE </v>
      </c>
      <c r="I24" s="71" t="str">
        <v>NOE</v>
      </c>
      <c r="J24" s="71" t="str">
        <v>H</v>
      </c>
      <c r="K24" s="71">
        <v>511.74097891214467</v>
      </c>
    </row>
    <row r="25" spans="1:20" ht="14.25" customHeight="1" x14ac:dyDescent="0.3">
      <c r="A25" s="76" t="str">
        <v>Mines Paris</v>
      </c>
      <c r="B25" s="76" t="str">
        <v>SEROR</v>
      </c>
      <c r="C25" s="76" t="str">
        <v>ALIOCHA</v>
      </c>
      <c r="D25" s="76" t="str">
        <v>F</v>
      </c>
      <c r="E25" s="76">
        <v>0</v>
      </c>
      <c r="G25" s="71" t="str">
        <v>CS</v>
      </c>
      <c r="H25" s="71" t="str">
        <v>GODARD</v>
      </c>
      <c r="I25" s="71" t="str">
        <v>THEO</v>
      </c>
      <c r="J25" s="71" t="str">
        <v>H</v>
      </c>
      <c r="K25" s="71">
        <v>511.74097891214467</v>
      </c>
    </row>
    <row r="26" spans="1:20" ht="14.25" customHeight="1" x14ac:dyDescent="0.3">
      <c r="A26" s="76" t="str">
        <v>ESPCI Paris</v>
      </c>
      <c r="B26" s="76" t="str">
        <v xml:space="preserve">BLANC </v>
      </c>
      <c r="C26" s="76" t="str">
        <v>CLEMENTINE</v>
      </c>
      <c r="D26" s="76" t="str">
        <v>F</v>
      </c>
      <c r="E26" s="76">
        <v>0</v>
      </c>
      <c r="G26" s="71" t="str">
        <v>Centrale Nantes</v>
      </c>
      <c r="H26" s="71" t="str">
        <v>JIAO</v>
      </c>
      <c r="I26" s="71" t="str">
        <v>THOMAS</v>
      </c>
      <c r="J26" s="71" t="str">
        <v>H</v>
      </c>
      <c r="K26" s="71">
        <v>466.28643345759917</v>
      </c>
    </row>
    <row r="27" spans="1:20" ht="14.25" customHeight="1" x14ac:dyDescent="0.3">
      <c r="A27" s="76" t="str">
        <v>Centrale Nantes 2</v>
      </c>
      <c r="B27" s="76" t="str">
        <v>PARENDEL</v>
      </c>
      <c r="C27" s="76" t="str">
        <v>CALIXTE</v>
      </c>
      <c r="D27" s="76" t="str">
        <v>F</v>
      </c>
      <c r="E27" s="76">
        <v>0</v>
      </c>
      <c r="G27" s="71" t="str">
        <v>INSA Toulouse</v>
      </c>
      <c r="H27" s="71" t="str">
        <v xml:space="preserve">CALVET </v>
      </c>
      <c r="I27" s="71" t="str">
        <v>JULES</v>
      </c>
      <c r="J27" s="71" t="str">
        <v>H</v>
      </c>
      <c r="K27" s="71">
        <v>466.28643345759917</v>
      </c>
    </row>
    <row r="28" spans="1:20" ht="14.25" customHeight="1" x14ac:dyDescent="0.3">
      <c r="A28" s="76" t="str">
        <v>Centrale Nantes 2</v>
      </c>
      <c r="B28" s="76" t="str">
        <v>GUTH</v>
      </c>
      <c r="C28" s="76" t="str">
        <v>VICTOIRE</v>
      </c>
      <c r="D28" s="76" t="str">
        <v>F</v>
      </c>
      <c r="E28" s="76">
        <v>0</v>
      </c>
      <c r="G28" s="71" t="str">
        <v>ENSTA Bretagne</v>
      </c>
      <c r="H28" s="71" t="str">
        <v>ROUGERIE</v>
      </c>
      <c r="I28" s="71" t="str">
        <v>GEOFFREY</v>
      </c>
      <c r="J28" s="71" t="str">
        <v>H</v>
      </c>
      <c r="K28" s="71">
        <v>462.43190019130122</v>
      </c>
    </row>
    <row r="29" spans="1:20" ht="14.25" customHeight="1" x14ac:dyDescent="0.3">
      <c r="G29" s="71" t="str">
        <v>ENS Saclay</v>
      </c>
      <c r="H29" s="71" t="str">
        <v xml:space="preserve">MILANESI </v>
      </c>
      <c r="I29" s="71" t="str">
        <v>MACEO</v>
      </c>
      <c r="J29" s="71" t="str">
        <v>H</v>
      </c>
      <c r="K29" s="71">
        <v>462.35753952372028</v>
      </c>
    </row>
    <row r="30" spans="1:20" ht="14.25" customHeight="1" x14ac:dyDescent="0.3">
      <c r="G30" s="71" t="str">
        <v>CS</v>
      </c>
      <c r="H30" s="71" t="str">
        <v>COUDER</v>
      </c>
      <c r="I30" s="71" t="str">
        <v>SACHA</v>
      </c>
      <c r="J30" s="71" t="str">
        <v>H</v>
      </c>
      <c r="K30" s="71">
        <v>444.064211235377</v>
      </c>
    </row>
    <row r="31" spans="1:20" ht="14.25" customHeight="1" x14ac:dyDescent="0.3">
      <c r="G31" s="71" t="str">
        <v>CENTRALE SUPELEC 2</v>
      </c>
      <c r="H31" s="71" t="str">
        <v>PLICHON</v>
      </c>
      <c r="I31" s="71" t="str">
        <v>OSCAR</v>
      </c>
      <c r="J31" s="71" t="str">
        <v>H</v>
      </c>
      <c r="K31" s="71">
        <v>429.24939642056216</v>
      </c>
    </row>
    <row r="32" spans="1:20" ht="14.25" customHeight="1" x14ac:dyDescent="0.3">
      <c r="G32" s="71" t="str">
        <v>INSA Strasbourg</v>
      </c>
      <c r="H32" s="71" t="str">
        <v>GUILLAUMAT</v>
      </c>
      <c r="I32" s="71" t="str">
        <v>VALENTIN</v>
      </c>
      <c r="J32" s="71" t="str">
        <v>H</v>
      </c>
      <c r="K32" s="71">
        <v>429.24939642056216</v>
      </c>
    </row>
    <row r="33" spans="7:11" ht="14.25" customHeight="1" x14ac:dyDescent="0.3">
      <c r="G33" s="71" t="str">
        <v>EPF Cachan</v>
      </c>
      <c r="H33" s="71" t="str">
        <v>SIOSSIAN</v>
      </c>
      <c r="I33" s="71" t="str">
        <v>GUILLAUME</v>
      </c>
      <c r="J33" s="71" t="str">
        <v>H</v>
      </c>
      <c r="K33" s="71">
        <v>429.24939642056216</v>
      </c>
    </row>
    <row r="34" spans="7:11" ht="14.25" customHeight="1" x14ac:dyDescent="0.3">
      <c r="G34" s="71" t="str">
        <v>EPF Cachan</v>
      </c>
      <c r="H34" s="71" t="str">
        <v>BENECH</v>
      </c>
      <c r="I34" s="71" t="str">
        <v>YOANN</v>
      </c>
      <c r="J34" s="71" t="str">
        <v>H</v>
      </c>
      <c r="K34" s="71">
        <v>429.24939642056216</v>
      </c>
    </row>
    <row r="35" spans="7:11" ht="14.25" customHeight="1" x14ac:dyDescent="0.3">
      <c r="G35" s="71" t="str">
        <v>ESPCI Paris</v>
      </c>
      <c r="H35" s="71" t="str">
        <v>TORNQVIST</v>
      </c>
      <c r="I35" s="71" t="str">
        <v>RAPHAEL</v>
      </c>
      <c r="J35" s="71" t="str">
        <v>H</v>
      </c>
      <c r="K35" s="71">
        <v>423.12583588523694</v>
      </c>
    </row>
    <row r="36" spans="7:11" ht="14.25" customHeight="1" x14ac:dyDescent="0.3">
      <c r="G36" s="71" t="str">
        <v>CENTRALE SUPELEC 2</v>
      </c>
      <c r="H36" s="71" t="str">
        <v>LUKSCH</v>
      </c>
      <c r="I36" s="71" t="str">
        <v>GUGLIELMO</v>
      </c>
      <c r="J36" s="71" t="str">
        <v>H</v>
      </c>
      <c r="K36" s="71">
        <v>412.58272975389548</v>
      </c>
    </row>
    <row r="37" spans="7:11" ht="14.25" customHeight="1" x14ac:dyDescent="0.3">
      <c r="G37" s="71" t="str">
        <v>INSA Rennes</v>
      </c>
      <c r="H37" s="71" t="str">
        <v>BRUNEL</v>
      </c>
      <c r="I37" s="71" t="str">
        <v>MAXENT</v>
      </c>
      <c r="J37" s="71" t="str">
        <v>H</v>
      </c>
      <c r="K37" s="71">
        <v>397.99939642056216</v>
      </c>
    </row>
    <row r="38" spans="7:11" ht="14.25" customHeight="1" x14ac:dyDescent="0.3">
      <c r="G38" s="71" t="str">
        <v>Polytech Nancy</v>
      </c>
      <c r="H38" s="71" t="str">
        <v>DAUTHEVILLE</v>
      </c>
      <c r="I38" s="71" t="str">
        <v>COLIN</v>
      </c>
      <c r="J38" s="71" t="str">
        <v>H</v>
      </c>
      <c r="K38" s="71">
        <v>397.99939642056216</v>
      </c>
    </row>
    <row r="39" spans="7:11" ht="14.25" customHeight="1" x14ac:dyDescent="0.3">
      <c r="G39" s="71" t="str">
        <v>CS</v>
      </c>
      <c r="H39" s="71" t="str">
        <v>MACHELON</v>
      </c>
      <c r="I39" s="71" t="str">
        <v>PAUL</v>
      </c>
      <c r="J39" s="71" t="str">
        <v>H</v>
      </c>
      <c r="K39" s="71">
        <v>397.99939642056216</v>
      </c>
    </row>
    <row r="40" spans="7:11" ht="14.25" customHeight="1" x14ac:dyDescent="0.3">
      <c r="G40" s="71" t="str">
        <v>ENS Saclay</v>
      </c>
      <c r="H40" s="71" t="str">
        <v>DUFRESNE</v>
      </c>
      <c r="I40" s="71" t="str">
        <v>EMILIEN</v>
      </c>
      <c r="J40" s="71" t="str">
        <v>H</v>
      </c>
      <c r="K40" s="71">
        <v>384.24278266394839</v>
      </c>
    </row>
    <row r="41" spans="7:11" ht="14.25" customHeight="1" x14ac:dyDescent="0.3">
      <c r="G41" s="71" t="str">
        <v>INSA Rennes</v>
      </c>
      <c r="H41" s="71" t="str">
        <v>CASTAN</v>
      </c>
      <c r="I41" s="71" t="str">
        <v>BASTIEN</v>
      </c>
      <c r="J41" s="71" t="str">
        <v>H</v>
      </c>
      <c r="K41" s="71">
        <v>369.42796784913355</v>
      </c>
    </row>
    <row r="42" spans="7:11" ht="14.25" customHeight="1" x14ac:dyDescent="0.3">
      <c r="G42" s="71" t="str">
        <v>INSA Strasbourg</v>
      </c>
      <c r="H42" s="71" t="str">
        <v>HILLARD</v>
      </c>
      <c r="I42" s="71" t="str">
        <v>PIERRE</v>
      </c>
      <c r="J42" s="71" t="str">
        <v>H</v>
      </c>
      <c r="K42" s="71">
        <v>344.42796784913355</v>
      </c>
    </row>
    <row r="43" spans="7:11" ht="14.25" customHeight="1" x14ac:dyDescent="0.3">
      <c r="G43" s="71" t="str">
        <v>ENSTA Bretagne</v>
      </c>
      <c r="H43" s="71" t="str">
        <v>LUCAS</v>
      </c>
      <c r="I43" s="71" t="str">
        <v>THIBAULT</v>
      </c>
      <c r="J43" s="71" t="str">
        <v>H</v>
      </c>
      <c r="K43" s="71">
        <v>318.78694220810786</v>
      </c>
    </row>
    <row r="44" spans="7:11" ht="14.25" customHeight="1" x14ac:dyDescent="0.3">
      <c r="G44" s="71" t="str">
        <v>CS</v>
      </c>
      <c r="H44" s="71" t="str">
        <v>Petit</v>
      </c>
      <c r="I44" s="71" t="str">
        <v>Hugo</v>
      </c>
      <c r="J44" s="71" t="str">
        <v>H</v>
      </c>
      <c r="K44" s="71">
        <v>318.78694220810786</v>
      </c>
    </row>
    <row r="45" spans="7:11" ht="14.25" customHeight="1" x14ac:dyDescent="0.3">
      <c r="G45" s="71" t="str">
        <v>ENS Saclay</v>
      </c>
      <c r="H45" s="71" t="str">
        <v xml:space="preserve">TOURNIER </v>
      </c>
      <c r="I45" s="71" t="str">
        <v>NOAH</v>
      </c>
      <c r="J45" s="71" t="str">
        <v>H</v>
      </c>
      <c r="K45" s="71">
        <v>299.98352340468915</v>
      </c>
    </row>
    <row r="46" spans="7:11" ht="14.25" customHeight="1" x14ac:dyDescent="0.3">
      <c r="G46" s="71" t="str">
        <v>CENTRALE SUPELEC 2</v>
      </c>
      <c r="H46" s="71" t="str">
        <v>LOUB</v>
      </c>
      <c r="I46" s="71" t="str">
        <v>TRISTAN</v>
      </c>
      <c r="J46" s="71" t="str">
        <v>H</v>
      </c>
      <c r="K46" s="71">
        <v>298.30890603239737</v>
      </c>
    </row>
    <row r="47" spans="7:11" ht="14.25" customHeight="1" x14ac:dyDescent="0.3">
      <c r="G47" s="71" t="str">
        <v>INSA Rennes</v>
      </c>
      <c r="H47" s="71" t="str">
        <v xml:space="preserve">EON </v>
      </c>
      <c r="I47" s="71" t="str">
        <v>SAMUEL</v>
      </c>
      <c r="J47" s="71" t="str">
        <v>H</v>
      </c>
      <c r="K47" s="71">
        <v>295.53112825461955</v>
      </c>
    </row>
    <row r="48" spans="7:11" ht="14.25" customHeight="1" x14ac:dyDescent="0.3">
      <c r="G48" s="71" t="str">
        <v>APT</v>
      </c>
      <c r="H48" s="71" t="str">
        <v>CHONE</v>
      </c>
      <c r="I48" s="71" t="str">
        <v>GEOFFREY</v>
      </c>
      <c r="J48" s="71" t="str">
        <v>H</v>
      </c>
      <c r="K48" s="71">
        <v>275.28812424120486</v>
      </c>
    </row>
    <row r="49" spans="7:11" ht="14.25" customHeight="1" x14ac:dyDescent="0.3">
      <c r="G49" s="71" t="str">
        <v>INP Toulouse</v>
      </c>
      <c r="H49" s="71" t="str">
        <v>BLANCHARD</v>
      </c>
      <c r="I49" s="71" t="str">
        <v>NATHAËL</v>
      </c>
      <c r="J49" s="71" t="str">
        <v>H</v>
      </c>
      <c r="K49" s="71">
        <v>274.25453250993871</v>
      </c>
    </row>
    <row r="50" spans="7:11" ht="14.25" customHeight="1" x14ac:dyDescent="0.3">
      <c r="G50" s="71" t="str">
        <v>JUNIA LILLE</v>
      </c>
      <c r="H50" s="71" t="str">
        <v>LEFEBVRE</v>
      </c>
      <c r="I50" s="71" t="str">
        <v>MATHIAS</v>
      </c>
      <c r="J50" s="71" t="str">
        <v>H</v>
      </c>
      <c r="K50" s="71">
        <v>273.30890603239732</v>
      </c>
    </row>
    <row r="51" spans="7:11" ht="14.25" customHeight="1" x14ac:dyDescent="0.3">
      <c r="G51" s="71" t="str">
        <v>EPF Cachan</v>
      </c>
      <c r="H51" s="71" t="str">
        <v>DEFFONTAINES</v>
      </c>
      <c r="I51" s="71" t="str">
        <v>THEOPHILE</v>
      </c>
      <c r="J51" s="71" t="str">
        <v>H</v>
      </c>
      <c r="K51" s="71">
        <v>261.93324465673595</v>
      </c>
    </row>
    <row r="52" spans="7:11" ht="14.25" customHeight="1" x14ac:dyDescent="0.3">
      <c r="G52" s="71" t="str">
        <v>Centrale Nantes</v>
      </c>
      <c r="H52" s="71" t="str">
        <v>OUDINOT</v>
      </c>
      <c r="I52" s="71" t="str">
        <v>HILAIRE</v>
      </c>
      <c r="J52" s="71" t="str">
        <v>H</v>
      </c>
      <c r="K52" s="71">
        <v>251.08668381017512</v>
      </c>
    </row>
    <row r="53" spans="7:11" ht="14.25" customHeight="1" x14ac:dyDescent="0.3">
      <c r="G53" s="71" t="str">
        <v>ESPCI Paris</v>
      </c>
      <c r="H53" s="71" t="str">
        <v>SOURNIA</v>
      </c>
      <c r="I53" s="71" t="str">
        <v>PAUL</v>
      </c>
      <c r="J53" s="71" t="str">
        <v>H</v>
      </c>
      <c r="K53" s="71">
        <v>231.85591457940589</v>
      </c>
    </row>
    <row r="54" spans="7:11" ht="14.25" customHeight="1" x14ac:dyDescent="0.3">
      <c r="G54" s="71" t="str">
        <v>INP Toulouse</v>
      </c>
      <c r="H54" s="71" t="str">
        <v>KALISZ</v>
      </c>
      <c r="I54" s="71" t="str">
        <v>JACQUES</v>
      </c>
      <c r="J54" s="71" t="str">
        <v>H</v>
      </c>
      <c r="K54" s="71">
        <v>229.81008806549426</v>
      </c>
    </row>
    <row r="55" spans="7:11" ht="14.25" customHeight="1" x14ac:dyDescent="0.3">
      <c r="G55" s="71" t="str">
        <v>Centrale Nantes</v>
      </c>
      <c r="H55" s="71" t="str">
        <v>CLAVAUD</v>
      </c>
      <c r="I55" s="71" t="str">
        <v>PAUL</v>
      </c>
      <c r="J55" s="71" t="str">
        <v>H</v>
      </c>
      <c r="K55" s="71">
        <v>210.57931883472503</v>
      </c>
    </row>
    <row r="56" spans="7:11" ht="14.25" customHeight="1" x14ac:dyDescent="0.3">
      <c r="G56" s="71" t="str">
        <v>ENSAIA Nancy</v>
      </c>
      <c r="H56" s="71" t="str">
        <v>BLAISE</v>
      </c>
      <c r="I56" s="71" t="str">
        <v>GAETAN</v>
      </c>
      <c r="J56" s="71" t="str">
        <v>H</v>
      </c>
      <c r="K56" s="71">
        <v>210.57931883472503</v>
      </c>
    </row>
    <row r="57" spans="7:11" ht="14.25" customHeight="1" x14ac:dyDescent="0.3">
      <c r="G57" s="71" t="str">
        <v>EPF Cachan 2</v>
      </c>
      <c r="H57" s="71" t="str">
        <v xml:space="preserve">FAYOLLE </v>
      </c>
      <c r="I57" s="71" t="str">
        <v>REMI</v>
      </c>
      <c r="J57" s="71" t="str">
        <v>H</v>
      </c>
      <c r="K57" s="71">
        <v>193.10975136515756</v>
      </c>
    </row>
    <row r="58" spans="7:11" ht="14.25" customHeight="1" x14ac:dyDescent="0.3">
      <c r="G58" s="71" t="str">
        <v>EPF Cachan 2</v>
      </c>
      <c r="H58" s="71" t="str">
        <v xml:space="preserve">CABARET </v>
      </c>
      <c r="I58" s="71" t="str">
        <v>FLORIAN</v>
      </c>
      <c r="J58" s="71" t="str">
        <v>H</v>
      </c>
      <c r="K58" s="71">
        <v>192.39750065290684</v>
      </c>
    </row>
    <row r="59" spans="7:11" ht="14.25" customHeight="1" x14ac:dyDescent="0.3">
      <c r="G59" s="71" t="str">
        <v>Polytech Nancy</v>
      </c>
      <c r="H59" s="71" t="str">
        <v xml:space="preserve">MASSINI </v>
      </c>
      <c r="I59" s="71" t="str">
        <v>MATTEO</v>
      </c>
      <c r="J59" s="71" t="str">
        <v>H</v>
      </c>
      <c r="K59" s="71">
        <v>173.87898213438831</v>
      </c>
    </row>
    <row r="60" spans="7:11" ht="14.25" customHeight="1" x14ac:dyDescent="0.3">
      <c r="G60" s="71" t="str">
        <v>EPF Cachan 2</v>
      </c>
      <c r="H60" s="71" t="str">
        <v xml:space="preserve">FLAMENT </v>
      </c>
      <c r="I60" s="71" t="str">
        <v>LUC</v>
      </c>
      <c r="J60" s="71" t="str">
        <v>H</v>
      </c>
      <c r="K60" s="71">
        <v>155.69716395257012</v>
      </c>
    </row>
    <row r="61" spans="7:11" ht="14.25" customHeight="1" x14ac:dyDescent="0.3">
      <c r="G61" s="71" t="str">
        <v>Mines Paris</v>
      </c>
      <c r="H61" s="71" t="str">
        <v>HINGOUET</v>
      </c>
      <c r="I61" s="71" t="str">
        <v>MATTHIEU</v>
      </c>
      <c r="J61" s="71" t="str">
        <v>H</v>
      </c>
      <c r="K61" s="71">
        <v>138.4557846422253</v>
      </c>
    </row>
    <row r="62" spans="7:11" ht="14.25" customHeight="1" x14ac:dyDescent="0.3">
      <c r="G62" s="71" t="str">
        <v>Polytech Nancy</v>
      </c>
      <c r="H62" s="71" t="str">
        <v xml:space="preserve">AYET </v>
      </c>
      <c r="I62" s="71" t="str">
        <v>LOTFI</v>
      </c>
      <c r="J62" s="71" t="str">
        <v>H</v>
      </c>
      <c r="K62" s="71">
        <v>137.51534577075194</v>
      </c>
    </row>
    <row r="63" spans="7:11" ht="14.25" customHeight="1" x14ac:dyDescent="0.3">
      <c r="G63" s="71" t="str">
        <v>Mines Paris</v>
      </c>
      <c r="H63" s="71" t="str">
        <v xml:space="preserve">TERRIEN </v>
      </c>
      <c r="I63" s="71" t="str">
        <v>NOE</v>
      </c>
      <c r="J63" s="71" t="str">
        <v>H</v>
      </c>
      <c r="K63" s="71">
        <v>133.70888370888369</v>
      </c>
    </row>
    <row r="64" spans="7:11" ht="14.25" customHeight="1" x14ac:dyDescent="0.3">
      <c r="G64" s="71" t="str">
        <v>ENSAIA Nancy</v>
      </c>
      <c r="H64" s="71" t="str">
        <v>TARAMON</v>
      </c>
      <c r="I64" s="71" t="str">
        <v>ALEXANDRE</v>
      </c>
      <c r="J64" s="71" t="str">
        <v>H</v>
      </c>
      <c r="K64" s="71">
        <v>68.139628732849062</v>
      </c>
    </row>
    <row r="65" spans="7:11" ht="14.25" customHeight="1" x14ac:dyDescent="0.3">
      <c r="G65" s="71" t="str">
        <v>ESPCI Paris</v>
      </c>
      <c r="H65" s="71" t="str">
        <v>DEJARDIN</v>
      </c>
      <c r="I65" s="71" t="str">
        <v>SAMUEL</v>
      </c>
      <c r="J65" s="71" t="str">
        <v>H</v>
      </c>
      <c r="K65" s="71">
        <v>0</v>
      </c>
    </row>
    <row r="66" spans="7:11" ht="14.25" customHeight="1" x14ac:dyDescent="0.3">
      <c r="G66" s="71" t="str">
        <v>Centrale Nantes 2</v>
      </c>
      <c r="H66" s="71" t="str">
        <v>MONNERIE</v>
      </c>
      <c r="I66" s="71" t="str">
        <v>MATTEO</v>
      </c>
      <c r="J66" s="71" t="str">
        <v>H</v>
      </c>
      <c r="K66" s="71">
        <v>0</v>
      </c>
    </row>
    <row r="67" spans="7:11" ht="14.25" customHeight="1" x14ac:dyDescent="0.3">
      <c r="G67" s="71" t="str">
        <v>Centrale Nantes 2</v>
      </c>
      <c r="H67" s="71" t="str">
        <v xml:space="preserve">ROUGIER </v>
      </c>
      <c r="I67" s="71" t="str">
        <v>ADAM</v>
      </c>
      <c r="J67" s="71" t="str">
        <v>H</v>
      </c>
      <c r="K67" s="71">
        <v>0</v>
      </c>
    </row>
    <row r="68" spans="7:11" ht="14.25" customHeight="1" x14ac:dyDescent="0.3">
      <c r="G68" s="71" t="str">
        <v>INSA Toulouse</v>
      </c>
      <c r="H68" s="71" t="str">
        <v>DEVAIVRE</v>
      </c>
      <c r="I68" s="71" t="str">
        <v>ARTHUR</v>
      </c>
      <c r="J68" s="71" t="str">
        <v>H</v>
      </c>
      <c r="K68" s="71">
        <v>0</v>
      </c>
    </row>
    <row r="69" spans="7:11" ht="14.25" customHeight="1" x14ac:dyDescent="0.3"/>
    <row r="70" spans="7:11" ht="14.25" customHeight="1" x14ac:dyDescent="0.3"/>
    <row r="71" spans="7:11" ht="14.25" customHeight="1" x14ac:dyDescent="0.3"/>
    <row r="72" spans="7:11" ht="14.25" customHeight="1" x14ac:dyDescent="0.3"/>
    <row r="73" spans="7:11" ht="14.25" customHeight="1" x14ac:dyDescent="0.3"/>
    <row r="74" spans="7:11" ht="14.25" customHeight="1" x14ac:dyDescent="0.3"/>
    <row r="75" spans="7:11" ht="14.25" customHeight="1" x14ac:dyDescent="0.3"/>
    <row r="76" spans="7:11" ht="14.25" customHeight="1" x14ac:dyDescent="0.3"/>
    <row r="77" spans="7:11" ht="14.25" customHeight="1" x14ac:dyDescent="0.3"/>
    <row r="78" spans="7:11" ht="14.25" customHeight="1" x14ac:dyDescent="0.3"/>
    <row r="79" spans="7:11" ht="14.25" customHeight="1" x14ac:dyDescent="0.3"/>
    <row r="80" spans="7:11"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sheetData>
  <mergeCells count="5">
    <mergeCell ref="M2:O2"/>
    <mergeCell ref="A2:E2"/>
    <mergeCell ref="G2:K2"/>
    <mergeCell ref="Q2:T2"/>
    <mergeCell ref="Q13:T13"/>
  </mergeCells>
  <phoneticPr fontId="1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Participants</vt:lpstr>
      <vt:lpstr>PointsBloc Homme</vt:lpstr>
      <vt:lpstr>PointsBloc Femme</vt:lpstr>
      <vt:lpstr>A MODIFIER répartition H F</vt:lpstr>
      <vt:lpstr>Classement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Tristan Garcia Marcandelli (Student at CentraleSupelec)</dc:creator>
  <cp:keywords/>
  <dc:description/>
  <cp:lastModifiedBy>Eric Martineau</cp:lastModifiedBy>
  <cp:revision/>
  <dcterms:created xsi:type="dcterms:W3CDTF">2024-04-22T09:13:14Z</dcterms:created>
  <dcterms:modified xsi:type="dcterms:W3CDTF">2025-03-19T08:40:16Z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0x0101003C274FC0B9B90A47AC72E41740964DE2</vt:lpwstr>
  </property>
</Properties>
</file>