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615" windowHeight="11760" tabRatio="880" activeTab="0"/>
  </bookViews>
  <sheets>
    <sheet name="ACCUEIL" sheetId="1" r:id="rId1"/>
    <sheet name="BDD" sheetId="2" r:id="rId2"/>
    <sheet name="INSCRIPTION JG" sheetId="3" r:id="rId3"/>
    <sheet name="INSCRIPTION JF" sheetId="4" r:id="rId4"/>
    <sheet name="INSCRIPTION MI" sheetId="5" r:id="rId5"/>
    <sheet name="RESULTS JG" sheetId="6" r:id="rId6"/>
    <sheet name="RESULTS JF" sheetId="7" r:id="rId7"/>
    <sheet name="RESULTS MI" sheetId="8" r:id="rId8"/>
    <sheet name="CLT JG" sheetId="9" r:id="rId9"/>
    <sheet name="CLT JF" sheetId="10" r:id="rId10"/>
    <sheet name="CLT MI" sheetId="11" r:id="rId11"/>
    <sheet name="DONNEESJG" sheetId="12" state="hidden" r:id="rId12"/>
    <sheet name="DONNEESJF" sheetId="13" state="hidden" r:id="rId13"/>
    <sheet name="DONNEESMI" sheetId="14" state="hidden" r:id="rId14"/>
  </sheets>
  <definedNames>
    <definedName name="_xlnm._FilterDatabase" localSheetId="1" hidden="1">'BDD'!$A$1:$E$10827</definedName>
    <definedName name="BDD">'BDD'!$A$2</definedName>
    <definedName name="EQJF1">'DONNEESJF'!$C$2:$K$2</definedName>
    <definedName name="EQJF10">'DONNEESJF'!$C$11:$K$11</definedName>
    <definedName name="EQJF11">'DONNEESJF'!$C$12:$K$12</definedName>
    <definedName name="EQJF12">'DONNEESJF'!$C$13:$K$13</definedName>
    <definedName name="EQJF13">'DONNEESJF'!$C$14:$K$14</definedName>
    <definedName name="EQJF14">'DONNEESJF'!$C$15:$K$15</definedName>
    <definedName name="EQJF15">'DONNEESJF'!$C$16:$K$16</definedName>
    <definedName name="EQJF16">'DONNEESJF'!$C$17:$K$17</definedName>
    <definedName name="EQJF17">'DONNEESJF'!$C$18:$K$18</definedName>
    <definedName name="EQJF18">'DONNEESJF'!$C$19:$K$19</definedName>
    <definedName name="EQJF2">'DONNEESJF'!$C$3:$K$3</definedName>
    <definedName name="EQJF3">'DONNEESJF'!$C$4:$K$4</definedName>
    <definedName name="EQJF4">'DONNEESJF'!$C$5:$K$5</definedName>
    <definedName name="EQJF5">'DONNEESJF'!$C$6:$K$6</definedName>
    <definedName name="EQJF6">'DONNEESJF'!$C$7:$K$7</definedName>
    <definedName name="EQJF7">'DONNEESJF'!$C$8:$K$8</definedName>
    <definedName name="EQJF8">'DONNEESJF'!$C$9:$K$9</definedName>
    <definedName name="EQJF9">'DONNEESJF'!$C$10:$K$10</definedName>
    <definedName name="EQJG1">'DONNEESJG'!$C$2:$K$2</definedName>
    <definedName name="EQJG10">'DONNEESJG'!$C$11:$K$11</definedName>
    <definedName name="EQJG11">'DONNEESJG'!$C$12:$K$12</definedName>
    <definedName name="EQJG12">'DONNEESJG'!$C$13:$K$13</definedName>
    <definedName name="EQJG13">'DONNEESJG'!$C$14:$K$14</definedName>
    <definedName name="EQJG14">'DONNEESJG'!$C$15:$K$15</definedName>
    <definedName name="EQJG15">'DONNEESJG'!$C$16:$K$16</definedName>
    <definedName name="EQJG16">'DONNEESJG'!$C$17:$K$17</definedName>
    <definedName name="EQJG17">'DONNEESJG'!$C$18:$K$18</definedName>
    <definedName name="EQJG18">'DONNEESJG'!$C$19:$K$19</definedName>
    <definedName name="EQJG2">'DONNEESJG'!$C$3:$K$3</definedName>
    <definedName name="EQJG3">'DONNEESJG'!$C$4:$K$4</definedName>
    <definedName name="EQJG4">'DONNEESJG'!$C$5:$K$5</definedName>
    <definedName name="EQJG5">'DONNEESJG'!$C$6:$K$6</definedName>
    <definedName name="EQJG6">'DONNEESJG'!$C$7:$K$7</definedName>
    <definedName name="EQJG7">'DONNEESJG'!$C$8:$K$8</definedName>
    <definedName name="EQJG8">'DONNEESJG'!$C$9:$K$9</definedName>
    <definedName name="EQJG9">'DONNEESJG'!$C$10:$K$10</definedName>
    <definedName name="EQMI1">'DONNEESMI'!$C$2:$K$2</definedName>
    <definedName name="EQMI10">'DONNEESMI'!$C$11:$K$11</definedName>
    <definedName name="EQMI11">'DONNEESMI'!$C$12:$K$12</definedName>
    <definedName name="EQMI12">'DONNEESMI'!$C$13:$K$13</definedName>
    <definedName name="EQMI13">'DONNEESMI'!$C$14:$K$14</definedName>
    <definedName name="EQMI14">'DONNEESMI'!$C$15:$K$15</definedName>
    <definedName name="EQMI15">'DONNEESMI'!$C$16:$K$16</definedName>
    <definedName name="EQMI16">'DONNEESMI'!$C$17:$K$17</definedName>
    <definedName name="EQMI17">'DONNEESMI'!$C$18:$K$18</definedName>
    <definedName name="EQMI18">'DONNEESMI'!$C$19:$K$19</definedName>
    <definedName name="EQMI2">'DONNEESMI'!$C$3:$K$3</definedName>
    <definedName name="EQMI3">'DONNEESMI'!$C$4:$K$4</definedName>
    <definedName name="EQMI4">'DONNEESMI'!$C$5:$K$5</definedName>
    <definedName name="EQMI5">'DONNEESMI'!$C$6:$K$6</definedName>
    <definedName name="EQMI6">'DONNEESMI'!$C$7:$K$7</definedName>
    <definedName name="EQMI7">'DONNEESMI'!$C$8:$K$8</definedName>
    <definedName name="EQMI8">'DONNEESMI'!$C$9:$K$9</definedName>
    <definedName name="EQMI9">'DONNEESMI'!$C$10:$K$10</definedName>
    <definedName name="EQUIPESJF">'DONNEESJF'!$A$2:$A$19</definedName>
    <definedName name="EQUIPESJG">'DONNEESJG'!$A$2:$A$19</definedName>
    <definedName name="EQUIPESMI">'DONNEESMI'!$A$2:$A$19</definedName>
    <definedName name="RM100BD">'ACCUEIL'!$H$15</definedName>
    <definedName name="RM100BH">'ACCUEIL'!$H$16</definedName>
    <definedName name="RM100BM">'ACCUEIL'!$H$17</definedName>
    <definedName name="RM100DD">'ACCUEIL'!$G$15</definedName>
    <definedName name="RM100DH">'ACCUEIL'!$G$16</definedName>
    <definedName name="RM100DM">'ACCUEIL'!$G$17</definedName>
    <definedName name="RM100NLD">'ACCUEIL'!$I$15</definedName>
    <definedName name="RM100NLH">'ACCUEIL'!$I$16</definedName>
    <definedName name="RM100NLM">'ACCUEIL'!$I$17</definedName>
    <definedName name="RM100PD">'ACCUEIL'!$F$15</definedName>
    <definedName name="RM100PH">'ACCUEIL'!$F$16</definedName>
    <definedName name="RM100PM">'ACCUEIL'!$F$17</definedName>
    <definedName name="RM4004ND">'ACCUEIL'!$K$15</definedName>
    <definedName name="RM4004NH">'ACCUEIL'!$K$16</definedName>
    <definedName name="RM4004NM">'ACCUEIL'!$K$17</definedName>
    <definedName name="RM800NLD">'ACCUEIL'!$L$15</definedName>
    <definedName name="RM800NLH">'ACCUEIL'!$L$16</definedName>
    <definedName name="RM800NLM">'ACCUEIL'!$L$17</definedName>
  </definedNames>
  <calcPr fullCalcOnLoad="1"/>
</workbook>
</file>

<file path=xl/sharedStrings.xml><?xml version="1.0" encoding="utf-8"?>
<sst xmlns="http://schemas.openxmlformats.org/spreadsheetml/2006/main" count="1008" uniqueCount="153">
  <si>
    <t>N° LICENCE</t>
  </si>
  <si>
    <t>NOM</t>
  </si>
  <si>
    <t>PRENOM</t>
  </si>
  <si>
    <t>LIBELLE A.S.</t>
  </si>
  <si>
    <t>Sexe</t>
  </si>
  <si>
    <t>SEXE</t>
  </si>
  <si>
    <t>Inscription des équipes Jeunes Gens</t>
  </si>
  <si>
    <t>Nom Equipe</t>
  </si>
  <si>
    <t>Licence</t>
  </si>
  <si>
    <t>Nom</t>
  </si>
  <si>
    <t>Prénom</t>
  </si>
  <si>
    <t>Etablissement</t>
  </si>
  <si>
    <t>Inscription des équipes Mixtes</t>
  </si>
  <si>
    <t>Inscription des équipes Jeunes Filles</t>
  </si>
  <si>
    <t>Classement</t>
  </si>
  <si>
    <t>TOTAL
FINAL</t>
  </si>
  <si>
    <t>Classement Par Equipes Jeunes Gens</t>
  </si>
  <si>
    <t>100m Dos</t>
  </si>
  <si>
    <t>100m Brasse</t>
  </si>
  <si>
    <t>100m Papillon</t>
  </si>
  <si>
    <t>100m Nage libre</t>
  </si>
  <si>
    <t>8X100m Nage libre</t>
  </si>
  <si>
    <t>CLASSEMENTS</t>
  </si>
  <si>
    <t>DAMES</t>
  </si>
  <si>
    <t>HOMMES</t>
  </si>
  <si>
    <t>MIXTE</t>
  </si>
  <si>
    <t>400m 4 nages</t>
  </si>
  <si>
    <t>800m Nage libre</t>
  </si>
  <si>
    <t>400m 4 Nages</t>
  </si>
  <si>
    <t>Résultats des courses par équipe masculin</t>
  </si>
  <si>
    <t>SERIE 1</t>
  </si>
  <si>
    <t xml:space="preserve"> 400 4N</t>
  </si>
  <si>
    <t>100 NL</t>
  </si>
  <si>
    <t>100 NL 1</t>
  </si>
  <si>
    <t>100 NL 2</t>
  </si>
  <si>
    <t>100 NL 3</t>
  </si>
  <si>
    <t>100 NL 4</t>
  </si>
  <si>
    <t>100 NL 5</t>
  </si>
  <si>
    <t>100 NL 6</t>
  </si>
  <si>
    <t>100 NL 7</t>
  </si>
  <si>
    <t>100 NL 8</t>
  </si>
  <si>
    <t>TOTAL</t>
  </si>
  <si>
    <t>LIGNE 1</t>
  </si>
  <si>
    <t>LIGNE 2</t>
  </si>
  <si>
    <t>LIGNE 3</t>
  </si>
  <si>
    <t>LIGNE 4</t>
  </si>
  <si>
    <t>LIGNE 5</t>
  </si>
  <si>
    <t>LIGNE 6</t>
  </si>
  <si>
    <t>SERIE 2</t>
  </si>
  <si>
    <t>SERIE 3</t>
  </si>
  <si>
    <t>Equipes JG</t>
  </si>
  <si>
    <t>EQJG1</t>
  </si>
  <si>
    <t>EQJG2</t>
  </si>
  <si>
    <t>EQJG3</t>
  </si>
  <si>
    <t>EQJG4</t>
  </si>
  <si>
    <t>EQJG5</t>
  </si>
  <si>
    <t>EQJG6</t>
  </si>
  <si>
    <t>EQJG7</t>
  </si>
  <si>
    <t>EQJG8</t>
  </si>
  <si>
    <t>EQJG9</t>
  </si>
  <si>
    <t>EQJG10</t>
  </si>
  <si>
    <t>EQJG11</t>
  </si>
  <si>
    <t>EQJG12</t>
  </si>
  <si>
    <t>EQJG13</t>
  </si>
  <si>
    <t>EQJG14</t>
  </si>
  <si>
    <t>EQJG15</t>
  </si>
  <si>
    <t>EQJG16</t>
  </si>
  <si>
    <t>EQJG17</t>
  </si>
  <si>
    <t>EQJG18</t>
  </si>
  <si>
    <t>PTS</t>
  </si>
  <si>
    <t>MIN</t>
  </si>
  <si>
    <t>SEC</t>
  </si>
  <si>
    <t>CENT</t>
  </si>
  <si>
    <t>100 P</t>
  </si>
  <si>
    <t>100 D</t>
  </si>
  <si>
    <t>100 B</t>
  </si>
  <si>
    <t>8x100 NL</t>
  </si>
  <si>
    <t>50D 1</t>
  </si>
  <si>
    <t>50D 2</t>
  </si>
  <si>
    <t>50B 1</t>
  </si>
  <si>
    <t>50B 2</t>
  </si>
  <si>
    <t>50P 1</t>
  </si>
  <si>
    <t>50P 2</t>
  </si>
  <si>
    <t>50NL 1</t>
  </si>
  <si>
    <t>50NL 2</t>
  </si>
  <si>
    <t>EQJF1</t>
  </si>
  <si>
    <t>EQJF2</t>
  </si>
  <si>
    <t>EQJF3</t>
  </si>
  <si>
    <t>EQJF4</t>
  </si>
  <si>
    <t>EQJF5</t>
  </si>
  <si>
    <t>EQJF6</t>
  </si>
  <si>
    <t>EQJF7</t>
  </si>
  <si>
    <t>EQJF8</t>
  </si>
  <si>
    <t>EQJF9</t>
  </si>
  <si>
    <t>EQJF10</t>
  </si>
  <si>
    <t>EQJF11</t>
  </si>
  <si>
    <t>EQJF12</t>
  </si>
  <si>
    <t>EQJF13</t>
  </si>
  <si>
    <t>EQJF14</t>
  </si>
  <si>
    <t>EQJF15</t>
  </si>
  <si>
    <t>EQJF16</t>
  </si>
  <si>
    <t>EQJF17</t>
  </si>
  <si>
    <t>EQJF18</t>
  </si>
  <si>
    <t>Equipes JF</t>
  </si>
  <si>
    <t>EQMI1</t>
  </si>
  <si>
    <t>EQMI2</t>
  </si>
  <si>
    <t>EQMI3</t>
  </si>
  <si>
    <t>EQMI4</t>
  </si>
  <si>
    <t>EQMI5</t>
  </si>
  <si>
    <t>EQMI6</t>
  </si>
  <si>
    <t>EQMI7</t>
  </si>
  <si>
    <t>EQMI8</t>
  </si>
  <si>
    <t>EQMI9</t>
  </si>
  <si>
    <t>EQMI10</t>
  </si>
  <si>
    <t>EQMI11</t>
  </si>
  <si>
    <t>EQMI12</t>
  </si>
  <si>
    <t>EQMI13</t>
  </si>
  <si>
    <t>EQMI14</t>
  </si>
  <si>
    <t>EQMI15</t>
  </si>
  <si>
    <t>EQMI16</t>
  </si>
  <si>
    <t>EQMI17</t>
  </si>
  <si>
    <t>EQMI18</t>
  </si>
  <si>
    <t>Equipes Mixtes</t>
  </si>
  <si>
    <t>Classement Par Equipes Jeunes Filles</t>
  </si>
  <si>
    <t>Classement Par Equipes Mixte</t>
  </si>
  <si>
    <t>Résultats des courses par équipe féminin</t>
  </si>
  <si>
    <t>Résultats des courses par équipe mixte</t>
  </si>
  <si>
    <t>Que voulez-vous faire :</t>
  </si>
  <si>
    <t>Préparer la BDD des licenciés</t>
  </si>
  <si>
    <t>Consulter le tutoriel d'utilisation</t>
  </si>
  <si>
    <t>Inscrire une équipe Mixte</t>
  </si>
  <si>
    <t>Inscrire une équipe Masculine</t>
  </si>
  <si>
    <t>Inscrire une équipe Féminine</t>
  </si>
  <si>
    <t>Saisir les résultats des courses JG</t>
  </si>
  <si>
    <t>PAR EQUIPES JEUNES GENS</t>
  </si>
  <si>
    <t>PAR EQUIPES JEUNES FILLES</t>
  </si>
  <si>
    <t>PAR EQUIPES MIXTE</t>
  </si>
  <si>
    <r>
      <rPr>
        <b/>
        <sz val="10"/>
        <rFont val="Calibri"/>
        <family val="2"/>
      </rPr>
      <t>Pour consulter les différents classements, cliquez sur les images correspondantes.</t>
    </r>
    <r>
      <rPr>
        <b/>
        <sz val="11"/>
        <rFont val="Calibri"/>
        <family val="2"/>
      </rPr>
      <t xml:space="preserve">
</t>
    </r>
    <r>
      <rPr>
        <b/>
        <i/>
        <sz val="10"/>
        <color indexed="10"/>
        <rFont val="Calibri"/>
        <family val="2"/>
      </rPr>
      <t>(Ne pas oublier de cliquez sur le bouton ci-dessous pour mettre à jour tous les classements!)</t>
    </r>
  </si>
  <si>
    <t>Saisir les résultats des courses mixtes</t>
  </si>
  <si>
    <t>Saisir les résultats des courses JF</t>
  </si>
  <si>
    <t>Saisir ici le nom de la compétition, le lieu et la date :</t>
  </si>
  <si>
    <t>ppp</t>
  </si>
  <si>
    <t>50D/B 1</t>
  </si>
  <si>
    <t>50B/NL 1</t>
  </si>
  <si>
    <t>50P/D 1</t>
  </si>
  <si>
    <t>50NL/P 1</t>
  </si>
  <si>
    <t>50P/D 2</t>
  </si>
  <si>
    <t>50D/B 2</t>
  </si>
  <si>
    <t>50B/NL 2</t>
  </si>
  <si>
    <t>50NL/P 2</t>
  </si>
  <si>
    <t>VERSION</t>
  </si>
  <si>
    <t>LES RECORDS DU MONDE (mise à jour 04/11/2019)</t>
  </si>
  <si>
    <t>ACCUEIL - NATATION PAR EQUIPE - saison 2019/20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</si>
</sst>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Olympicons"/>
      <family val="0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4"/>
      <color indexed="10"/>
      <name val="Calibri"/>
      <family val="2"/>
    </font>
    <font>
      <sz val="28"/>
      <color indexed="8"/>
      <name val="Calibri"/>
      <family val="2"/>
    </font>
    <font>
      <b/>
      <sz val="28"/>
      <color indexed="8"/>
      <name val="Calibri"/>
      <family val="2"/>
    </font>
    <font>
      <b/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Olympicons"/>
      <family val="0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</font>
    <font>
      <sz val="28"/>
      <color theme="1"/>
      <name val="Calibri"/>
      <family val="2"/>
    </font>
    <font>
      <b/>
      <sz val="2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>
        <color rgb="FFFF0000"/>
      </bottom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rgb="FFFF0000"/>
      </right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/>
    </xf>
    <xf numFmtId="0" fontId="0" fillId="0" borderId="14" xfId="0" applyBorder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50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2" fontId="0" fillId="0" borderId="24" xfId="0" applyNumberForma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34" borderId="13" xfId="0" applyFill="1" applyBorder="1" applyAlignment="1">
      <alignment horizontal="center"/>
    </xf>
    <xf numFmtId="2" fontId="0" fillId="27" borderId="13" xfId="0" applyNumberFormat="1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50" fillId="0" borderId="13" xfId="0" applyFont="1" applyBorder="1" applyAlignment="1">
      <alignment/>
    </xf>
    <xf numFmtId="0" fontId="50" fillId="27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0" fillId="35" borderId="13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54" fillId="35" borderId="3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/>
    </xf>
    <xf numFmtId="0" fontId="54" fillId="35" borderId="11" xfId="0" applyFont="1" applyFill="1" applyBorder="1" applyAlignment="1">
      <alignment/>
    </xf>
    <xf numFmtId="0" fontId="54" fillId="35" borderId="31" xfId="0" applyFont="1" applyFill="1" applyBorder="1" applyAlignment="1">
      <alignment/>
    </xf>
    <xf numFmtId="0" fontId="54" fillId="35" borderId="32" xfId="0" applyFont="1" applyFill="1" applyBorder="1" applyAlignment="1">
      <alignment/>
    </xf>
    <xf numFmtId="0" fontId="54" fillId="35" borderId="33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4" xfId="0" applyFill="1" applyBorder="1" applyAlignment="1">
      <alignment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 wrapText="1"/>
    </xf>
    <xf numFmtId="2" fontId="34" fillId="36" borderId="2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35" borderId="33" xfId="0" applyFill="1" applyBorder="1" applyAlignment="1">
      <alignment/>
    </xf>
    <xf numFmtId="0" fontId="3" fillId="35" borderId="38" xfId="0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 wrapText="1"/>
    </xf>
    <xf numFmtId="2" fontId="0" fillId="0" borderId="41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3" fillId="27" borderId="35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 wrapText="1"/>
    </xf>
    <xf numFmtId="0" fontId="3" fillId="27" borderId="38" xfId="0" applyFont="1" applyFill="1" applyBorder="1" applyAlignment="1">
      <alignment horizontal="center" vertical="center" wrapText="1"/>
    </xf>
    <xf numFmtId="0" fontId="3" fillId="27" borderId="40" xfId="0" applyFont="1" applyFill="1" applyBorder="1" applyAlignment="1">
      <alignment horizontal="center" vertical="center" wrapText="1"/>
    </xf>
    <xf numFmtId="0" fontId="50" fillId="9" borderId="13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/>
    </xf>
    <xf numFmtId="0" fontId="3" fillId="9" borderId="28" xfId="0" applyFont="1" applyFill="1" applyBorder="1" applyAlignment="1">
      <alignment horizontal="center" vertical="center"/>
    </xf>
    <xf numFmtId="0" fontId="3" fillId="9" borderId="29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3" fillId="9" borderId="11" xfId="0" applyFont="1" applyFill="1" applyBorder="1" applyAlignment="1">
      <alignment/>
    </xf>
    <xf numFmtId="0" fontId="3" fillId="9" borderId="31" xfId="0" applyFont="1" applyFill="1" applyBorder="1" applyAlignment="1">
      <alignment/>
    </xf>
    <xf numFmtId="0" fontId="3" fillId="9" borderId="32" xfId="0" applyFont="1" applyFill="1" applyBorder="1" applyAlignment="1">
      <alignment/>
    </xf>
    <xf numFmtId="0" fontId="3" fillId="9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 wrapText="1"/>
    </xf>
    <xf numFmtId="0" fontId="3" fillId="9" borderId="38" xfId="0" applyFont="1" applyFill="1" applyBorder="1" applyAlignment="1">
      <alignment horizontal="center" vertical="center" wrapText="1"/>
    </xf>
    <xf numFmtId="0" fontId="3" fillId="9" borderId="40" xfId="0" applyFont="1" applyFill="1" applyBorder="1" applyAlignment="1">
      <alignment horizontal="center" vertical="center" wrapText="1"/>
    </xf>
    <xf numFmtId="0" fontId="55" fillId="27" borderId="28" xfId="0" applyFont="1" applyFill="1" applyBorder="1" applyAlignment="1">
      <alignment horizontal="center" vertical="center"/>
    </xf>
    <xf numFmtId="0" fontId="55" fillId="27" borderId="29" xfId="0" applyFont="1" applyFill="1" applyBorder="1" applyAlignment="1">
      <alignment horizontal="center" vertical="center"/>
    </xf>
    <xf numFmtId="0" fontId="55" fillId="27" borderId="30" xfId="0" applyFont="1" applyFill="1" applyBorder="1" applyAlignment="1">
      <alignment horizontal="center" vertical="center"/>
    </xf>
    <xf numFmtId="0" fontId="55" fillId="27" borderId="33" xfId="0" applyFont="1" applyFill="1" applyBorder="1" applyAlignment="1">
      <alignment/>
    </xf>
    <xf numFmtId="0" fontId="55" fillId="27" borderId="10" xfId="0" applyFont="1" applyFill="1" applyBorder="1" applyAlignment="1">
      <alignment/>
    </xf>
    <xf numFmtId="0" fontId="55" fillId="27" borderId="11" xfId="0" applyFont="1" applyFill="1" applyBorder="1" applyAlignment="1">
      <alignment/>
    </xf>
    <xf numFmtId="0" fontId="55" fillId="27" borderId="31" xfId="0" applyFont="1" applyFill="1" applyBorder="1" applyAlignment="1">
      <alignment/>
    </xf>
    <xf numFmtId="0" fontId="55" fillId="27" borderId="32" xfId="0" applyFont="1" applyFill="1" applyBorder="1" applyAlignment="1">
      <alignment/>
    </xf>
    <xf numFmtId="0" fontId="0" fillId="9" borderId="3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33" xfId="0" applyFill="1" applyBorder="1" applyAlignment="1">
      <alignment/>
    </xf>
    <xf numFmtId="0" fontId="0" fillId="27" borderId="34" xfId="0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27" xfId="0" applyFill="1" applyBorder="1" applyAlignment="1">
      <alignment/>
    </xf>
    <xf numFmtId="0" fontId="0" fillId="27" borderId="33" xfId="0" applyFill="1" applyBorder="1" applyAlignment="1">
      <alignment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54" fillId="37" borderId="0" xfId="0" applyFont="1" applyFill="1" applyAlignment="1">
      <alignment/>
    </xf>
    <xf numFmtId="14" fontId="54" fillId="37" borderId="0" xfId="0" applyNumberFormat="1" applyFont="1" applyFill="1" applyAlignment="1">
      <alignment/>
    </xf>
    <xf numFmtId="0" fontId="0" fillId="0" borderId="33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56" fillId="8" borderId="48" xfId="0" applyFont="1" applyFill="1" applyBorder="1" applyAlignment="1">
      <alignment horizontal="center"/>
    </xf>
    <xf numFmtId="0" fontId="56" fillId="8" borderId="49" xfId="0" applyFont="1" applyFill="1" applyBorder="1" applyAlignment="1">
      <alignment horizontal="center"/>
    </xf>
    <xf numFmtId="0" fontId="56" fillId="8" borderId="50" xfId="0" applyFont="1" applyFill="1" applyBorder="1" applyAlignment="1">
      <alignment horizontal="center"/>
    </xf>
    <xf numFmtId="0" fontId="3" fillId="8" borderId="51" xfId="44" applyFont="1" applyFill="1" applyBorder="1" applyAlignment="1" applyProtection="1">
      <alignment horizontal="center" vertical="center" wrapText="1"/>
      <protection/>
    </xf>
    <xf numFmtId="0" fontId="3" fillId="8" borderId="52" xfId="44" applyFont="1" applyFill="1" applyBorder="1" applyAlignment="1" applyProtection="1">
      <alignment horizontal="center" vertical="center" wrapText="1"/>
      <protection/>
    </xf>
    <xf numFmtId="0" fontId="3" fillId="8" borderId="53" xfId="44" applyFont="1" applyFill="1" applyBorder="1" applyAlignment="1" applyProtection="1">
      <alignment horizontal="center" vertical="center" wrapText="1"/>
      <protection/>
    </xf>
    <xf numFmtId="0" fontId="3" fillId="8" borderId="54" xfId="44" applyFont="1" applyFill="1" applyBorder="1" applyAlignment="1" applyProtection="1">
      <alignment horizontal="center" vertical="center" wrapText="1"/>
      <protection/>
    </xf>
    <xf numFmtId="0" fontId="54" fillId="35" borderId="51" xfId="44" applyFont="1" applyFill="1" applyBorder="1" applyAlignment="1" applyProtection="1">
      <alignment horizontal="center" vertical="center" wrapText="1"/>
      <protection/>
    </xf>
    <xf numFmtId="0" fontId="54" fillId="35" borderId="52" xfId="44" applyFont="1" applyFill="1" applyBorder="1" applyAlignment="1" applyProtection="1">
      <alignment horizontal="center" vertical="center" wrapText="1"/>
      <protection/>
    </xf>
    <xf numFmtId="0" fontId="54" fillId="35" borderId="53" xfId="44" applyFont="1" applyFill="1" applyBorder="1" applyAlignment="1" applyProtection="1">
      <alignment horizontal="center" vertical="center" wrapText="1"/>
      <protection/>
    </xf>
    <xf numFmtId="0" fontId="54" fillId="35" borderId="54" xfId="44" applyFont="1" applyFill="1" applyBorder="1" applyAlignment="1" applyProtection="1">
      <alignment horizontal="center" vertical="center" wrapText="1"/>
      <protection/>
    </xf>
    <xf numFmtId="0" fontId="50" fillId="8" borderId="51" xfId="0" applyFont="1" applyFill="1" applyBorder="1" applyAlignment="1">
      <alignment horizontal="center" vertical="center" wrapText="1"/>
    </xf>
    <xf numFmtId="0" fontId="50" fillId="8" borderId="52" xfId="0" applyFont="1" applyFill="1" applyBorder="1" applyAlignment="1">
      <alignment horizontal="center" vertical="center" wrapText="1"/>
    </xf>
    <xf numFmtId="0" fontId="50" fillId="8" borderId="53" xfId="0" applyFont="1" applyFill="1" applyBorder="1" applyAlignment="1">
      <alignment horizontal="center" vertical="center" wrapText="1"/>
    </xf>
    <xf numFmtId="0" fontId="50" fillId="8" borderId="54" xfId="0" applyFont="1" applyFill="1" applyBorder="1" applyAlignment="1">
      <alignment horizontal="center" vertical="center" wrapText="1"/>
    </xf>
    <xf numFmtId="0" fontId="3" fillId="9" borderId="51" xfId="44" applyFont="1" applyFill="1" applyBorder="1" applyAlignment="1" applyProtection="1">
      <alignment horizontal="center" vertical="center" wrapText="1"/>
      <protection/>
    </xf>
    <xf numFmtId="0" fontId="3" fillId="9" borderId="52" xfId="44" applyFont="1" applyFill="1" applyBorder="1" applyAlignment="1" applyProtection="1">
      <alignment horizontal="center" vertical="center" wrapText="1"/>
      <protection/>
    </xf>
    <xf numFmtId="0" fontId="3" fillId="9" borderId="53" xfId="44" applyFont="1" applyFill="1" applyBorder="1" applyAlignment="1" applyProtection="1">
      <alignment horizontal="center" vertical="center" wrapText="1"/>
      <protection/>
    </xf>
    <xf numFmtId="0" fontId="3" fillId="9" borderId="54" xfId="44" applyFont="1" applyFill="1" applyBorder="1" applyAlignment="1" applyProtection="1">
      <alignment horizontal="center" vertical="center" wrapText="1"/>
      <protection/>
    </xf>
    <xf numFmtId="0" fontId="55" fillId="27" borderId="51" xfId="44" applyFont="1" applyFill="1" applyBorder="1" applyAlignment="1" applyProtection="1">
      <alignment horizontal="center" vertical="center" wrapText="1"/>
      <protection/>
    </xf>
    <xf numFmtId="0" fontId="55" fillId="27" borderId="52" xfId="44" applyFont="1" applyFill="1" applyBorder="1" applyAlignment="1" applyProtection="1">
      <alignment horizontal="center" vertical="center" wrapText="1"/>
      <protection/>
    </xf>
    <xf numFmtId="0" fontId="55" fillId="27" borderId="53" xfId="44" applyFont="1" applyFill="1" applyBorder="1" applyAlignment="1" applyProtection="1">
      <alignment horizontal="center" vertical="center" wrapText="1"/>
      <protection/>
    </xf>
    <xf numFmtId="0" fontId="55" fillId="27" borderId="54" xfId="44" applyFont="1" applyFill="1" applyBorder="1" applyAlignment="1" applyProtection="1">
      <alignment horizontal="center" vertical="center" wrapText="1"/>
      <protection/>
    </xf>
    <xf numFmtId="0" fontId="54" fillId="35" borderId="48" xfId="44" applyFont="1" applyFill="1" applyBorder="1" applyAlignment="1" applyProtection="1">
      <alignment horizontal="center" vertical="center"/>
      <protection/>
    </xf>
    <xf numFmtId="0" fontId="54" fillId="35" borderId="49" xfId="44" applyFont="1" applyFill="1" applyBorder="1" applyAlignment="1" applyProtection="1">
      <alignment horizontal="center" vertical="center"/>
      <protection/>
    </xf>
    <xf numFmtId="0" fontId="54" fillId="35" borderId="50" xfId="44" applyFont="1" applyFill="1" applyBorder="1" applyAlignment="1" applyProtection="1">
      <alignment horizontal="center" vertical="center"/>
      <protection/>
    </xf>
    <xf numFmtId="0" fontId="3" fillId="9" borderId="48" xfId="44" applyFont="1" applyFill="1" applyBorder="1" applyAlignment="1" applyProtection="1">
      <alignment horizontal="center" vertical="center"/>
      <protection/>
    </xf>
    <xf numFmtId="0" fontId="3" fillId="9" borderId="49" xfId="44" applyFont="1" applyFill="1" applyBorder="1" applyAlignment="1" applyProtection="1">
      <alignment horizontal="center" vertical="center"/>
      <protection/>
    </xf>
    <xf numFmtId="0" fontId="3" fillId="9" borderId="50" xfId="44" applyFont="1" applyFill="1" applyBorder="1" applyAlignment="1" applyProtection="1">
      <alignment horizontal="center" vertical="center"/>
      <protection/>
    </xf>
    <xf numFmtId="0" fontId="55" fillId="27" borderId="48" xfId="44" applyFont="1" applyFill="1" applyBorder="1" applyAlignment="1" applyProtection="1">
      <alignment horizontal="center" vertical="center"/>
      <protection/>
    </xf>
    <xf numFmtId="0" fontId="55" fillId="27" borderId="49" xfId="44" applyFont="1" applyFill="1" applyBorder="1" applyAlignment="1" applyProtection="1">
      <alignment horizontal="center" vertical="center"/>
      <protection/>
    </xf>
    <xf numFmtId="0" fontId="55" fillId="27" borderId="50" xfId="44" applyFont="1" applyFill="1" applyBorder="1" applyAlignment="1" applyProtection="1">
      <alignment horizontal="center" vertical="center"/>
      <protection/>
    </xf>
    <xf numFmtId="0" fontId="3" fillId="8" borderId="51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57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0" fontId="3" fillId="8" borderId="58" xfId="0" applyFont="1" applyFill="1" applyBorder="1" applyAlignment="1">
      <alignment horizontal="center" vertical="center" wrapText="1"/>
    </xf>
    <xf numFmtId="0" fontId="3" fillId="8" borderId="54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/>
    </xf>
    <xf numFmtId="0" fontId="54" fillId="35" borderId="30" xfId="0" applyFont="1" applyFill="1" applyBorder="1" applyAlignment="1">
      <alignment horizontal="center" vertical="center"/>
    </xf>
    <xf numFmtId="0" fontId="50" fillId="0" borderId="33" xfId="0" applyFont="1" applyBorder="1" applyAlignment="1" applyProtection="1">
      <alignment horizontal="center"/>
      <protection locked="0"/>
    </xf>
    <xf numFmtId="0" fontId="50" fillId="0" borderId="46" xfId="0" applyFont="1" applyBorder="1" applyAlignment="1" applyProtection="1">
      <alignment horizontal="center"/>
      <protection locked="0"/>
    </xf>
    <xf numFmtId="0" fontId="50" fillId="0" borderId="47" xfId="0" applyFont="1" applyBorder="1" applyAlignment="1" applyProtection="1">
      <alignment horizontal="center"/>
      <protection locked="0"/>
    </xf>
    <xf numFmtId="0" fontId="56" fillId="8" borderId="48" xfId="44" applyFont="1" applyFill="1" applyBorder="1" applyAlignment="1" applyProtection="1">
      <alignment horizontal="center" vertical="center" wrapText="1"/>
      <protection/>
    </xf>
    <xf numFmtId="0" fontId="56" fillId="8" borderId="49" xfId="44" applyFont="1" applyFill="1" applyBorder="1" applyAlignment="1" applyProtection="1">
      <alignment horizontal="center" vertical="center" wrapText="1"/>
      <protection/>
    </xf>
    <xf numFmtId="0" fontId="56" fillId="8" borderId="50" xfId="44" applyFont="1" applyFill="1" applyBorder="1" applyAlignment="1" applyProtection="1">
      <alignment horizontal="center" vertical="center" wrapText="1"/>
      <protection/>
    </xf>
    <xf numFmtId="0" fontId="54" fillId="8" borderId="48" xfId="0" applyFont="1" applyFill="1" applyBorder="1" applyAlignment="1">
      <alignment horizontal="center" vertical="center"/>
    </xf>
    <xf numFmtId="0" fontId="54" fillId="8" borderId="49" xfId="0" applyFont="1" applyFill="1" applyBorder="1" applyAlignment="1">
      <alignment horizontal="center" vertical="center"/>
    </xf>
    <xf numFmtId="0" fontId="54" fillId="8" borderId="50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55" fillId="27" borderId="28" xfId="0" applyFont="1" applyFill="1" applyBorder="1" applyAlignment="1">
      <alignment horizontal="center" vertical="center"/>
    </xf>
    <xf numFmtId="0" fontId="55" fillId="27" borderId="30" xfId="0" applyFont="1" applyFill="1" applyBorder="1" applyAlignment="1">
      <alignment horizontal="center" vertical="center"/>
    </xf>
    <xf numFmtId="2" fontId="0" fillId="36" borderId="10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50" fillId="35" borderId="61" xfId="0" applyFont="1" applyFill="1" applyBorder="1" applyAlignment="1">
      <alignment horizontal="center"/>
    </xf>
    <xf numFmtId="0" fontId="50" fillId="35" borderId="62" xfId="0" applyFont="1" applyFill="1" applyBorder="1" applyAlignment="1">
      <alignment horizontal="center"/>
    </xf>
    <xf numFmtId="0" fontId="50" fillId="35" borderId="63" xfId="0" applyFont="1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50" fillId="35" borderId="64" xfId="0" applyFont="1" applyFill="1" applyBorder="1" applyAlignment="1">
      <alignment horizontal="center" vertical="center" textRotation="45"/>
    </xf>
    <xf numFmtId="0" fontId="50" fillId="35" borderId="42" xfId="0" applyFont="1" applyFill="1" applyBorder="1" applyAlignment="1">
      <alignment horizontal="center" vertical="center" textRotation="45"/>
    </xf>
    <xf numFmtId="0" fontId="0" fillId="0" borderId="2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57" fillId="38" borderId="22" xfId="0" applyFont="1" applyFill="1" applyBorder="1" applyAlignment="1">
      <alignment horizontal="center"/>
    </xf>
    <xf numFmtId="0" fontId="57" fillId="38" borderId="59" xfId="0" applyFont="1" applyFill="1" applyBorder="1" applyAlignment="1">
      <alignment horizontal="center"/>
    </xf>
    <xf numFmtId="0" fontId="57" fillId="38" borderId="16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57" fillId="38" borderId="68" xfId="0" applyFont="1" applyFill="1" applyBorder="1" applyAlignment="1">
      <alignment horizontal="center"/>
    </xf>
    <xf numFmtId="0" fontId="57" fillId="38" borderId="69" xfId="0" applyFont="1" applyFill="1" applyBorder="1" applyAlignment="1">
      <alignment horizontal="center"/>
    </xf>
    <xf numFmtId="0" fontId="57" fillId="38" borderId="70" xfId="0" applyFont="1" applyFill="1" applyBorder="1" applyAlignment="1">
      <alignment horizontal="center"/>
    </xf>
    <xf numFmtId="0" fontId="57" fillId="38" borderId="23" xfId="0" applyFont="1" applyFill="1" applyBorder="1" applyAlignment="1">
      <alignment horizontal="center"/>
    </xf>
    <xf numFmtId="0" fontId="57" fillId="38" borderId="71" xfId="0" applyFont="1" applyFill="1" applyBorder="1" applyAlignment="1">
      <alignment horizontal="center"/>
    </xf>
    <xf numFmtId="0" fontId="57" fillId="38" borderId="18" xfId="0" applyFont="1" applyFill="1" applyBorder="1" applyAlignment="1">
      <alignment horizontal="center"/>
    </xf>
    <xf numFmtId="0" fontId="58" fillId="38" borderId="68" xfId="0" applyFont="1" applyFill="1" applyBorder="1" applyAlignment="1">
      <alignment horizontal="center" wrapText="1"/>
    </xf>
    <xf numFmtId="0" fontId="58" fillId="38" borderId="69" xfId="0" applyFont="1" applyFill="1" applyBorder="1" applyAlignment="1">
      <alignment horizontal="center" wrapText="1"/>
    </xf>
    <xf numFmtId="0" fontId="58" fillId="38" borderId="70" xfId="0" applyFont="1" applyFill="1" applyBorder="1" applyAlignment="1">
      <alignment horizontal="center" wrapText="1"/>
    </xf>
    <xf numFmtId="0" fontId="59" fillId="38" borderId="23" xfId="0" applyFont="1" applyFill="1" applyBorder="1" applyAlignment="1">
      <alignment horizontal="center"/>
    </xf>
    <xf numFmtId="0" fontId="59" fillId="38" borderId="71" xfId="0" applyFont="1" applyFill="1" applyBorder="1" applyAlignment="1">
      <alignment horizontal="center"/>
    </xf>
    <xf numFmtId="0" fontId="59" fillId="38" borderId="18" xfId="0" applyFont="1" applyFill="1" applyBorder="1" applyAlignment="1">
      <alignment horizontal="center"/>
    </xf>
    <xf numFmtId="0" fontId="58" fillId="38" borderId="22" xfId="0" applyFont="1" applyFill="1" applyBorder="1" applyAlignment="1">
      <alignment horizontal="center" wrapText="1"/>
    </xf>
    <xf numFmtId="0" fontId="58" fillId="38" borderId="59" xfId="0" applyFont="1" applyFill="1" applyBorder="1" applyAlignment="1">
      <alignment horizontal="center" wrapText="1"/>
    </xf>
    <xf numFmtId="0" fontId="58" fillId="38" borderId="60" xfId="0" applyFont="1" applyFill="1" applyBorder="1" applyAlignment="1">
      <alignment horizontal="center" wrapText="1"/>
    </xf>
    <xf numFmtId="0" fontId="58" fillId="38" borderId="22" xfId="0" applyFont="1" applyFill="1" applyBorder="1" applyAlignment="1">
      <alignment horizontal="center"/>
    </xf>
    <xf numFmtId="0" fontId="58" fillId="38" borderId="59" xfId="0" applyFont="1" applyFill="1" applyBorder="1" applyAlignment="1">
      <alignment horizontal="center"/>
    </xf>
    <xf numFmtId="0" fontId="58" fillId="38" borderId="60" xfId="0" applyFont="1" applyFill="1" applyBorder="1" applyAlignment="1">
      <alignment horizontal="center"/>
    </xf>
    <xf numFmtId="0" fontId="50" fillId="9" borderId="64" xfId="0" applyFont="1" applyFill="1" applyBorder="1" applyAlignment="1">
      <alignment horizontal="center" vertical="center" textRotation="45"/>
    </xf>
    <xf numFmtId="0" fontId="50" fillId="9" borderId="42" xfId="0" applyFont="1" applyFill="1" applyBorder="1" applyAlignment="1">
      <alignment horizontal="center" vertical="center" textRotation="45"/>
    </xf>
    <xf numFmtId="0" fontId="50" fillId="9" borderId="61" xfId="0" applyFont="1" applyFill="1" applyBorder="1" applyAlignment="1">
      <alignment horizontal="center"/>
    </xf>
    <xf numFmtId="0" fontId="50" fillId="9" borderId="62" xfId="0" applyFont="1" applyFill="1" applyBorder="1" applyAlignment="1">
      <alignment horizontal="center"/>
    </xf>
    <xf numFmtId="0" fontId="50" fillId="9" borderId="63" xfId="0" applyFon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57" fillId="38" borderId="72" xfId="0" applyFont="1" applyFill="1" applyBorder="1" applyAlignment="1">
      <alignment horizontal="center"/>
    </xf>
    <xf numFmtId="0" fontId="57" fillId="38" borderId="73" xfId="0" applyFont="1" applyFill="1" applyBorder="1" applyAlignment="1">
      <alignment horizontal="center"/>
    </xf>
    <xf numFmtId="0" fontId="57" fillId="38" borderId="74" xfId="0" applyFont="1" applyFill="1" applyBorder="1" applyAlignment="1">
      <alignment horizontal="center"/>
    </xf>
    <xf numFmtId="0" fontId="57" fillId="38" borderId="75" xfId="0" applyFont="1" applyFill="1" applyBorder="1" applyAlignment="1">
      <alignment horizontal="center"/>
    </xf>
    <xf numFmtId="0" fontId="50" fillId="27" borderId="64" xfId="0" applyFont="1" applyFill="1" applyBorder="1" applyAlignment="1">
      <alignment horizontal="center" vertical="center" textRotation="45"/>
    </xf>
    <xf numFmtId="0" fontId="50" fillId="27" borderId="42" xfId="0" applyFont="1" applyFill="1" applyBorder="1" applyAlignment="1">
      <alignment horizontal="center" vertical="center" textRotation="45"/>
    </xf>
    <xf numFmtId="0" fontId="50" fillId="27" borderId="61" xfId="0" applyFont="1" applyFill="1" applyBorder="1" applyAlignment="1">
      <alignment horizontal="center"/>
    </xf>
    <xf numFmtId="0" fontId="50" fillId="27" borderId="62" xfId="0" applyFont="1" applyFill="1" applyBorder="1" applyAlignment="1">
      <alignment horizontal="center"/>
    </xf>
    <xf numFmtId="0" fontId="50" fillId="27" borderId="63" xfId="0" applyFont="1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27" borderId="26" xfId="0" applyFill="1" applyBorder="1" applyAlignment="1">
      <alignment horizontal="center"/>
    </xf>
    <xf numFmtId="0" fontId="58" fillId="38" borderId="73" xfId="0" applyFont="1" applyFill="1" applyBorder="1" applyAlignment="1">
      <alignment horizontal="center"/>
    </xf>
    <xf numFmtId="0" fontId="59" fillId="38" borderId="22" xfId="0" applyFont="1" applyFill="1" applyBorder="1" applyAlignment="1">
      <alignment horizontal="center"/>
    </xf>
    <xf numFmtId="0" fontId="59" fillId="38" borderId="59" xfId="0" applyFont="1" applyFill="1" applyBorder="1" applyAlignment="1">
      <alignment horizontal="center"/>
    </xf>
    <xf numFmtId="0" fontId="59" fillId="38" borderId="73" xfId="0" applyFont="1" applyFill="1" applyBorder="1" applyAlignment="1">
      <alignment horizontal="center"/>
    </xf>
    <xf numFmtId="0" fontId="58" fillId="38" borderId="73" xfId="0" applyFont="1" applyFill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CLT JG'!A1" /><Relationship Id="rId3" Type="http://schemas.openxmlformats.org/officeDocument/2006/relationships/hyperlink" Target="#'CLT JG'!A1" /><Relationship Id="rId4" Type="http://schemas.openxmlformats.org/officeDocument/2006/relationships/hyperlink" Target="#'CLT JF'!A1" /><Relationship Id="rId5" Type="http://schemas.openxmlformats.org/officeDocument/2006/relationships/hyperlink" Target="#'CLT JF'!A1" /><Relationship Id="rId6" Type="http://schemas.openxmlformats.org/officeDocument/2006/relationships/hyperlink" Target="#'CLT MI'!A1" /><Relationship Id="rId7" Type="http://schemas.openxmlformats.org/officeDocument/2006/relationships/hyperlink" Target="#'CLT MI'!A1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57150</xdr:rowOff>
    </xdr:from>
    <xdr:to>
      <xdr:col>3</xdr:col>
      <xdr:colOff>752475</xdr:colOff>
      <xdr:row>28</xdr:row>
      <xdr:rowOff>171450</xdr:rowOff>
    </xdr:to>
    <xdr:pic>
      <xdr:nvPicPr>
        <xdr:cNvPr id="1" name="Image 1">
          <a:hlinkClick r:id="rId3"/>
        </xdr:cNvPr>
        <xdr:cNvPicPr preferRelativeResize="1">
          <a:picLocks noChangeAspect="1"/>
        </xdr:cNvPicPr>
      </xdr:nvPicPr>
      <xdr:blipFill>
        <a:blip r:embed="rId1"/>
        <a:srcRect r="1437" b="1968"/>
        <a:stretch>
          <a:fillRect/>
        </a:stretch>
      </xdr:blipFill>
      <xdr:spPr>
        <a:xfrm>
          <a:off x="762000" y="4314825"/>
          <a:ext cx="2276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66675</xdr:rowOff>
    </xdr:from>
    <xdr:to>
      <xdr:col>7</xdr:col>
      <xdr:colOff>752475</xdr:colOff>
      <xdr:row>28</xdr:row>
      <xdr:rowOff>180975</xdr:rowOff>
    </xdr:to>
    <xdr:pic>
      <xdr:nvPicPr>
        <xdr:cNvPr id="2" name="Image 2">
          <a:hlinkClick r:id="rId5"/>
        </xdr:cNvPr>
        <xdr:cNvPicPr preferRelativeResize="1">
          <a:picLocks noChangeAspect="1"/>
        </xdr:cNvPicPr>
      </xdr:nvPicPr>
      <xdr:blipFill>
        <a:blip r:embed="rId1"/>
        <a:srcRect r="1437" b="1968"/>
        <a:stretch>
          <a:fillRect/>
        </a:stretch>
      </xdr:blipFill>
      <xdr:spPr>
        <a:xfrm>
          <a:off x="4029075" y="4324350"/>
          <a:ext cx="2276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57150</xdr:rowOff>
    </xdr:from>
    <xdr:to>
      <xdr:col>11</xdr:col>
      <xdr:colOff>752475</xdr:colOff>
      <xdr:row>28</xdr:row>
      <xdr:rowOff>171450</xdr:rowOff>
    </xdr:to>
    <xdr:pic>
      <xdr:nvPicPr>
        <xdr:cNvPr id="3" name="Image 3">
          <a:hlinkClick r:id="rId7"/>
        </xdr:cNvPr>
        <xdr:cNvPicPr preferRelativeResize="1">
          <a:picLocks noChangeAspect="1"/>
        </xdr:cNvPicPr>
      </xdr:nvPicPr>
      <xdr:blipFill>
        <a:blip r:embed="rId1"/>
        <a:srcRect r="1437" b="1968"/>
        <a:stretch>
          <a:fillRect/>
        </a:stretch>
      </xdr:blipFill>
      <xdr:spPr>
        <a:xfrm>
          <a:off x="7077075" y="4314825"/>
          <a:ext cx="22764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114300</xdr:rowOff>
    </xdr:from>
    <xdr:to>
      <xdr:col>15</xdr:col>
      <xdr:colOff>495300</xdr:colOff>
      <xdr:row>10</xdr:row>
      <xdr:rowOff>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87075" y="762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H34" sqref="H34"/>
    </sheetView>
  </sheetViews>
  <sheetFormatPr defaultColWidth="11.421875" defaultRowHeight="15"/>
  <cols>
    <col min="4" max="4" width="14.7109375" style="0" customWidth="1"/>
  </cols>
  <sheetData>
    <row r="1" spans="1:16" ht="19.5" thickBot="1">
      <c r="A1" s="119" t="s">
        <v>152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ht="15.75" thickBot="1"/>
    <row r="3" spans="1:15" ht="15.75" thickBot="1">
      <c r="A3" s="5" t="s">
        <v>140</v>
      </c>
      <c r="B3" s="5"/>
      <c r="C3" s="5"/>
      <c r="D3" s="112"/>
      <c r="E3" s="116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ht="15.75" thickBot="1"/>
    <row r="5" spans="1:13" ht="15" customHeight="1">
      <c r="A5" s="5" t="s">
        <v>127</v>
      </c>
      <c r="C5" s="122" t="s">
        <v>128</v>
      </c>
      <c r="D5" s="123"/>
      <c r="F5" s="126" t="s">
        <v>131</v>
      </c>
      <c r="G5" s="127"/>
      <c r="I5" s="134" t="s">
        <v>132</v>
      </c>
      <c r="J5" s="135"/>
      <c r="L5" s="138" t="s">
        <v>130</v>
      </c>
      <c r="M5" s="139"/>
    </row>
    <row r="6" spans="3:13" ht="15.75" thickBot="1">
      <c r="C6" s="124"/>
      <c r="D6" s="125"/>
      <c r="F6" s="128"/>
      <c r="G6" s="129"/>
      <c r="I6" s="136"/>
      <c r="J6" s="137"/>
      <c r="L6" s="140"/>
      <c r="M6" s="141"/>
    </row>
    <row r="7" ht="15.75" thickBot="1"/>
    <row r="8" spans="3:13" ht="15" customHeight="1">
      <c r="C8" s="130" t="s">
        <v>129</v>
      </c>
      <c r="D8" s="131"/>
      <c r="F8" s="126" t="s">
        <v>133</v>
      </c>
      <c r="G8" s="127"/>
      <c r="I8" s="134" t="s">
        <v>139</v>
      </c>
      <c r="J8" s="135"/>
      <c r="L8" s="138" t="s">
        <v>138</v>
      </c>
      <c r="M8" s="139"/>
    </row>
    <row r="9" spans="3:13" ht="15.75" thickBot="1">
      <c r="C9" s="132"/>
      <c r="D9" s="133"/>
      <c r="F9" s="128"/>
      <c r="G9" s="129"/>
      <c r="I9" s="136"/>
      <c r="J9" s="137"/>
      <c r="L9" s="140"/>
      <c r="M9" s="141"/>
    </row>
    <row r="11" ht="15.75" thickBot="1"/>
    <row r="12" spans="1:16" ht="19.5" thickBot="1">
      <c r="A12" s="119" t="s">
        <v>151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1"/>
    </row>
    <row r="14" spans="3:12" ht="30">
      <c r="C14" s="28"/>
      <c r="D14" s="28"/>
      <c r="E14" s="32"/>
      <c r="F14" s="34" t="s">
        <v>19</v>
      </c>
      <c r="G14" s="34" t="s">
        <v>17</v>
      </c>
      <c r="H14" s="34" t="s">
        <v>18</v>
      </c>
      <c r="I14" s="34" t="s">
        <v>20</v>
      </c>
      <c r="J14" s="34"/>
      <c r="K14" s="34" t="s">
        <v>26</v>
      </c>
      <c r="L14" s="34" t="s">
        <v>27</v>
      </c>
    </row>
    <row r="15" spans="5:12" ht="15">
      <c r="E15" s="75" t="s">
        <v>23</v>
      </c>
      <c r="F15" s="76">
        <v>54.61</v>
      </c>
      <c r="G15" s="76">
        <v>55.03</v>
      </c>
      <c r="H15" s="76">
        <v>62.36</v>
      </c>
      <c r="I15" s="76">
        <v>50.25</v>
      </c>
      <c r="J15" s="76"/>
      <c r="K15" s="76">
        <v>258.94</v>
      </c>
      <c r="L15" s="76">
        <v>479.34</v>
      </c>
    </row>
    <row r="16" spans="5:12" ht="15">
      <c r="E16" s="38" t="s">
        <v>24</v>
      </c>
      <c r="F16" s="29">
        <v>48.08</v>
      </c>
      <c r="G16" s="29">
        <v>48.88</v>
      </c>
      <c r="H16" s="29">
        <v>55.61</v>
      </c>
      <c r="I16" s="29">
        <v>44.94</v>
      </c>
      <c r="J16" s="29"/>
      <c r="K16" s="113">
        <v>235.5</v>
      </c>
      <c r="L16" s="29">
        <v>443.42</v>
      </c>
    </row>
    <row r="17" spans="5:12" ht="15">
      <c r="E17" s="33" t="s">
        <v>25</v>
      </c>
      <c r="F17" s="30">
        <v>51.34</v>
      </c>
      <c r="G17" s="30">
        <v>51.96</v>
      </c>
      <c r="H17" s="30">
        <v>58.98</v>
      </c>
      <c r="I17" s="30">
        <v>47.59</v>
      </c>
      <c r="J17" s="31"/>
      <c r="K17" s="30">
        <v>247.22</v>
      </c>
      <c r="L17" s="30">
        <v>461.38</v>
      </c>
    </row>
    <row r="18" ht="15.75" thickBot="1"/>
    <row r="19" spans="1:16" ht="19.5" thickBot="1">
      <c r="A19" s="119" t="s">
        <v>22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1"/>
    </row>
    <row r="20" ht="15.75" thickBot="1"/>
    <row r="21" spans="2:16" ht="15.75" customHeight="1">
      <c r="B21" s="27"/>
      <c r="N21" s="151" t="s">
        <v>137</v>
      </c>
      <c r="O21" s="152"/>
      <c r="P21" s="153"/>
    </row>
    <row r="22" spans="14:16" ht="15">
      <c r="N22" s="154"/>
      <c r="O22" s="155"/>
      <c r="P22" s="156"/>
    </row>
    <row r="23" spans="14:16" ht="15">
      <c r="N23" s="154"/>
      <c r="O23" s="155"/>
      <c r="P23" s="156"/>
    </row>
    <row r="24" spans="14:16" ht="15">
      <c r="N24" s="154"/>
      <c r="O24" s="155"/>
      <c r="P24" s="156"/>
    </row>
    <row r="25" spans="14:16" ht="15">
      <c r="N25" s="154"/>
      <c r="O25" s="155"/>
      <c r="P25" s="156"/>
    </row>
    <row r="26" spans="14:16" ht="15.75" thickBot="1">
      <c r="N26" s="157"/>
      <c r="O26" s="158"/>
      <c r="P26" s="159"/>
    </row>
    <row r="29" ht="15.75" thickBot="1"/>
    <row r="30" spans="2:12" ht="15.75" thickBot="1">
      <c r="B30" s="142" t="s">
        <v>134</v>
      </c>
      <c r="C30" s="143"/>
      <c r="D30" s="144"/>
      <c r="F30" s="145" t="s">
        <v>135</v>
      </c>
      <c r="G30" s="146"/>
      <c r="H30" s="147"/>
      <c r="J30" s="148" t="s">
        <v>136</v>
      </c>
      <c r="K30" s="149"/>
      <c r="L30" s="150"/>
    </row>
    <row r="33" spans="1:2" ht="15">
      <c r="A33" s="114" t="s">
        <v>150</v>
      </c>
      <c r="B33" s="115">
        <v>43773</v>
      </c>
    </row>
  </sheetData>
  <sheetProtection/>
  <mergeCells count="16">
    <mergeCell ref="I8:J9"/>
    <mergeCell ref="L8:M9"/>
    <mergeCell ref="B30:D30"/>
    <mergeCell ref="F30:H30"/>
    <mergeCell ref="J30:L30"/>
    <mergeCell ref="N21:P26"/>
    <mergeCell ref="E3:O3"/>
    <mergeCell ref="A1:P1"/>
    <mergeCell ref="A19:P19"/>
    <mergeCell ref="A12:P12"/>
    <mergeCell ref="C5:D6"/>
    <mergeCell ref="F5:G6"/>
    <mergeCell ref="C8:D9"/>
    <mergeCell ref="F8:G9"/>
    <mergeCell ref="I5:J6"/>
    <mergeCell ref="L5:M6"/>
  </mergeCells>
  <hyperlinks>
    <hyperlink ref="C5:D6" location="BDD" display="Préparer la BDD des licenciés"/>
    <hyperlink ref="F5:G6" location="'INSCRIPTION JG'!A1" display="Inscrire une équipe Masculine"/>
    <hyperlink ref="I5:J6" location="'INSCRIPTION JF'!A1" display="Inscrire une équipe Féminine"/>
    <hyperlink ref="L5:M6" location="'INSCRIPTION MI'!A1" display="Inscrire une équipe Mixte"/>
    <hyperlink ref="F8:G9" location="'RESULTS JG'!A1" display="Saisir les résultats des courses JG"/>
    <hyperlink ref="I8:J9" location="'RESULTS JF'!A1" display="Saisir les résultats des courses JG"/>
    <hyperlink ref="L8:M9" location="'RESULTS MI'!A1" display="Saisir les résultats des courses JG"/>
    <hyperlink ref="B30:D30" location="'CLT JG'!A1" display="PAR EQUIPES JEUNES GENS"/>
    <hyperlink ref="F30:H30" location="'CLT JF'!A1" display="PAR EQUIPES JEUNES FILLES"/>
    <hyperlink ref="J30:L30" location="'CLT MI'!A1" display="PAR EQUIPES MIXTE"/>
  </hyperlinks>
  <printOptions/>
  <pageMargins left="0.7" right="0.7" top="0.75" bottom="0.75" header="0.3" footer="0.3"/>
  <pageSetup horizontalDpi="600" verticalDpi="600" orientation="landscape" paperSize="9" scale="7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2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0.7109375" style="0" customWidth="1"/>
    <col min="2" max="2" width="30.7109375" style="0" customWidth="1"/>
    <col min="3" max="9" width="12.7109375" style="0" customWidth="1"/>
  </cols>
  <sheetData>
    <row r="1" spans="1:9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7"/>
    </row>
    <row r="2" ht="15.75" thickBot="1"/>
    <row r="3" spans="1:9" ht="30" customHeight="1" thickBot="1">
      <c r="A3" s="168" t="s">
        <v>123</v>
      </c>
      <c r="B3" s="169"/>
      <c r="C3" s="169"/>
      <c r="D3" s="169"/>
      <c r="E3" s="169"/>
      <c r="F3" s="169"/>
      <c r="G3" s="169"/>
      <c r="H3" s="169"/>
      <c r="I3" s="170"/>
    </row>
    <row r="4" ht="15.75" thickBot="1"/>
    <row r="5" spans="1:9" s="18" customFormat="1" ht="30" customHeight="1" thickBot="1">
      <c r="A5" s="85" t="s">
        <v>14</v>
      </c>
      <c r="B5" s="86" t="s">
        <v>11</v>
      </c>
      <c r="C5" s="87" t="s">
        <v>28</v>
      </c>
      <c r="D5" s="87" t="s">
        <v>19</v>
      </c>
      <c r="E5" s="87" t="s">
        <v>17</v>
      </c>
      <c r="F5" s="87" t="s">
        <v>18</v>
      </c>
      <c r="G5" s="87" t="s">
        <v>20</v>
      </c>
      <c r="H5" s="88" t="s">
        <v>21</v>
      </c>
      <c r="I5" s="89" t="s">
        <v>15</v>
      </c>
    </row>
    <row r="6" spans="1:9" ht="19.5" customHeight="1">
      <c r="A6" s="67">
        <v>1</v>
      </c>
      <c r="B6" s="19">
        <f>'RESULTS JF'!F6</f>
        <v>0</v>
      </c>
      <c r="C6" s="20">
        <f>'RESULTS JF'!I9</f>
      </c>
      <c r="D6" s="20">
        <f>'RESULTS JF'!I18</f>
      </c>
      <c r="E6" s="20">
        <f>'RESULTS JF'!I21</f>
      </c>
      <c r="F6" s="20">
        <f>'RESULTS JF'!I24</f>
      </c>
      <c r="G6" s="20">
        <f>'RESULTS JF'!I27</f>
      </c>
      <c r="H6" s="58">
        <f>'RESULTS JF'!I30</f>
      </c>
      <c r="I6" s="63">
        <f aca="true" t="shared" si="0" ref="I6:I23">IF(ISERROR((4*C6)+D6+E6+F6+G6+(8*H6))/16,0,((4*C6)+D6+E6+F6+G6+(8*H6))/16)</f>
        <v>0</v>
      </c>
    </row>
    <row r="7" spans="1:9" ht="19.5" customHeight="1">
      <c r="A7" s="68">
        <v>2</v>
      </c>
      <c r="B7" s="108">
        <f>'RESULTS JF'!N6</f>
        <v>0</v>
      </c>
      <c r="C7" s="24">
        <f>'RESULTS JF'!Q9</f>
      </c>
      <c r="D7" s="24">
        <f>'RESULTS JF'!Q18</f>
      </c>
      <c r="E7" s="24">
        <f>'RESULTS JF'!Q21</f>
      </c>
      <c r="F7" s="24">
        <f>'RESULTS JF'!Q24</f>
      </c>
      <c r="G7" s="24">
        <f>'RESULTS JF'!Q27</f>
      </c>
      <c r="H7" s="60">
        <f>'RESULTS JF'!Q30</f>
      </c>
      <c r="I7" s="65">
        <f t="shared" si="0"/>
        <v>0</v>
      </c>
    </row>
    <row r="8" spans="1:9" ht="19.5" customHeight="1">
      <c r="A8" s="68">
        <v>3</v>
      </c>
      <c r="B8" s="22">
        <f>'RESULTS JF'!J6</f>
        <v>0</v>
      </c>
      <c r="C8" s="21">
        <f>'RESULTS JF'!M9</f>
      </c>
      <c r="D8" s="21">
        <f>'RESULTS JF'!M18</f>
      </c>
      <c r="E8" s="21">
        <f>'RESULTS JF'!M21</f>
      </c>
      <c r="F8" s="21">
        <f>'RESULTS JF'!M24</f>
      </c>
      <c r="G8" s="21">
        <f>'RESULTS JF'!M27</f>
      </c>
      <c r="H8" s="59">
        <f>'RESULTS JF'!M30</f>
      </c>
      <c r="I8" s="64">
        <f t="shared" si="0"/>
        <v>0</v>
      </c>
    </row>
    <row r="9" spans="1:9" ht="19.5" customHeight="1">
      <c r="A9" s="68">
        <v>4</v>
      </c>
      <c r="B9" s="22">
        <f>'RESULTS JF'!B6</f>
        <v>0</v>
      </c>
      <c r="C9" s="21">
        <f>'RESULTS JF'!E9</f>
      </c>
      <c r="D9" s="21">
        <f>'RESULTS JF'!E18</f>
      </c>
      <c r="E9" s="21">
        <f>'RESULTS JF'!E21</f>
      </c>
      <c r="F9" s="21">
        <f>'RESULTS JF'!E24</f>
      </c>
      <c r="G9" s="21">
        <f>'RESULTS JF'!E27</f>
      </c>
      <c r="H9" s="59">
        <f>'RESULTS JF'!E30</f>
      </c>
      <c r="I9" s="64">
        <f t="shared" si="0"/>
        <v>0</v>
      </c>
    </row>
    <row r="10" spans="1:9" ht="19.5" customHeight="1">
      <c r="A10" s="68">
        <v>5</v>
      </c>
      <c r="B10" s="23">
        <f>'RESULTS JF'!R6</f>
        <v>0</v>
      </c>
      <c r="C10" s="24">
        <f>'RESULTS JF'!U9</f>
      </c>
      <c r="D10" s="24">
        <f>'RESULTS JF'!U18</f>
      </c>
      <c r="E10" s="24">
        <f>'RESULTS JF'!U21</f>
      </c>
      <c r="F10" s="24">
        <f>'RESULTS JF'!U24</f>
      </c>
      <c r="G10" s="24">
        <f>'RESULTS JF'!U27</f>
      </c>
      <c r="H10" s="60">
        <f>'RESULTS JF'!U30</f>
      </c>
      <c r="I10" s="65">
        <f t="shared" si="0"/>
        <v>0</v>
      </c>
    </row>
    <row r="11" spans="1:9" ht="19.5" customHeight="1">
      <c r="A11" s="68">
        <v>6</v>
      </c>
      <c r="B11" s="23">
        <f>'RESULTS JF'!V6</f>
        <v>0</v>
      </c>
      <c r="C11" s="24">
        <f>'RESULTS JF'!Y9</f>
      </c>
      <c r="D11" s="24">
        <f>'RESULTS JF'!Y18</f>
      </c>
      <c r="E11" s="24">
        <f>'RESULTS JF'!Y21</f>
      </c>
      <c r="F11" s="24">
        <f>'RESULTS JF'!Y24</f>
      </c>
      <c r="G11" s="24">
        <f>'RESULTS JF'!Y27</f>
      </c>
      <c r="H11" s="60">
        <f>'RESULTS JF'!Y30</f>
      </c>
      <c r="I11" s="65">
        <f t="shared" si="0"/>
        <v>0</v>
      </c>
    </row>
    <row r="12" spans="1:9" ht="19.5" customHeight="1">
      <c r="A12" s="68">
        <v>7</v>
      </c>
      <c r="B12" s="19">
        <f>'RESULTS JF'!B43</f>
        <v>0</v>
      </c>
      <c r="C12" s="24">
        <f>'RESULTS JF'!E46</f>
      </c>
      <c r="D12" s="24">
        <f>'RESULTS JF'!E55</f>
      </c>
      <c r="E12" s="24">
        <f>'RESULTS JF'!E58</f>
      </c>
      <c r="F12" s="24">
        <f>'RESULTS JF'!E61</f>
      </c>
      <c r="G12" s="24">
        <f>'RESULTS JF'!E64</f>
      </c>
      <c r="H12" s="60">
        <f>'RESULTS JF'!E67</f>
      </c>
      <c r="I12" s="65">
        <f t="shared" si="0"/>
        <v>0</v>
      </c>
    </row>
    <row r="13" spans="1:9" ht="19.5" customHeight="1">
      <c r="A13" s="68">
        <v>8</v>
      </c>
      <c r="B13" s="19">
        <f>'RESULTS JF'!F43</f>
        <v>0</v>
      </c>
      <c r="C13" s="24">
        <f>'RESULTS JF'!I46</f>
      </c>
      <c r="D13" s="24">
        <f>'RESULTS JF'!I55</f>
      </c>
      <c r="E13" s="24">
        <f>'RESULTS JF'!I58</f>
      </c>
      <c r="F13" s="24">
        <f>'RESULTS JF'!I61</f>
      </c>
      <c r="G13" s="24">
        <f>'RESULTS JF'!I64</f>
      </c>
      <c r="H13" s="60">
        <f>'RESULTS JF'!I67</f>
      </c>
      <c r="I13" s="65">
        <f t="shared" si="0"/>
        <v>0</v>
      </c>
    </row>
    <row r="14" spans="1:9" ht="19.5" customHeight="1">
      <c r="A14" s="68">
        <v>9</v>
      </c>
      <c r="B14" s="22">
        <f>'RESULTS JF'!J43</f>
        <v>0</v>
      </c>
      <c r="C14" s="24">
        <f>'RESULTS JF'!M46</f>
      </c>
      <c r="D14" s="24">
        <f>'RESULTS JF'!M55</f>
      </c>
      <c r="E14" s="24">
        <f>'RESULTS JF'!M58</f>
      </c>
      <c r="F14" s="24">
        <f>'RESULTS JF'!M61</f>
      </c>
      <c r="G14" s="24">
        <f>'RESULTS JF'!M64</f>
      </c>
      <c r="H14" s="60">
        <f>'RESULTS JF'!M67</f>
      </c>
      <c r="I14" s="65">
        <f t="shared" si="0"/>
        <v>0</v>
      </c>
    </row>
    <row r="15" spans="1:9" ht="19.5" customHeight="1">
      <c r="A15" s="68">
        <v>10</v>
      </c>
      <c r="B15" s="23">
        <f>'RESULTS JF'!N43</f>
        <v>0</v>
      </c>
      <c r="C15" s="24">
        <f>'RESULTS JF'!Q46</f>
      </c>
      <c r="D15" s="24">
        <f>'RESULTS JF'!Q55</f>
      </c>
      <c r="E15" s="24">
        <f>'RESULTS JF'!Q58</f>
      </c>
      <c r="F15" s="24">
        <f>'RESULTS JF'!Q61</f>
      </c>
      <c r="G15" s="24">
        <f>'RESULTS JF'!Q64</f>
      </c>
      <c r="H15" s="60">
        <f>'RESULTS JF'!Q67</f>
      </c>
      <c r="I15" s="65">
        <f t="shared" si="0"/>
        <v>0</v>
      </c>
    </row>
    <row r="16" spans="1:9" ht="19.5" customHeight="1">
      <c r="A16" s="68">
        <v>11</v>
      </c>
      <c r="B16" s="23">
        <f>'RESULTS JF'!R43</f>
        <v>0</v>
      </c>
      <c r="C16" s="24">
        <f>'RESULTS JF'!U46</f>
      </c>
      <c r="D16" s="24">
        <f>'RESULTS JF'!U55</f>
      </c>
      <c r="E16" s="24">
        <f>'RESULTS JF'!U58</f>
      </c>
      <c r="F16" s="24">
        <f>'RESULTS JF'!U61</f>
      </c>
      <c r="G16" s="24">
        <f>'RESULTS JF'!U64</f>
      </c>
      <c r="H16" s="60">
        <f>'RESULTS JF'!U67</f>
      </c>
      <c r="I16" s="65">
        <f t="shared" si="0"/>
        <v>0</v>
      </c>
    </row>
    <row r="17" spans="1:9" ht="19.5" customHeight="1">
      <c r="A17" s="68">
        <v>12</v>
      </c>
      <c r="B17" s="23">
        <f>'RESULTS JF'!V43</f>
        <v>0</v>
      </c>
      <c r="C17" s="24">
        <f>'RESULTS JF'!Y46</f>
      </c>
      <c r="D17" s="24">
        <f>'RESULTS JF'!Y55</f>
      </c>
      <c r="E17" s="24">
        <f>'RESULTS JF'!Y58</f>
      </c>
      <c r="F17" s="24">
        <f>'RESULTS JF'!Y61</f>
      </c>
      <c r="G17" s="24">
        <f>'RESULTS JF'!Y64</f>
      </c>
      <c r="H17" s="60">
        <f>'RESULTS JF'!Y67</f>
      </c>
      <c r="I17" s="65">
        <f t="shared" si="0"/>
        <v>0</v>
      </c>
    </row>
    <row r="18" spans="1:9" ht="19.5" customHeight="1">
      <c r="A18" s="68">
        <v>13</v>
      </c>
      <c r="B18" s="23">
        <f>'RESULTS JF'!B80</f>
        <v>0</v>
      </c>
      <c r="C18" s="24">
        <f>'RESULTS JF'!E83</f>
      </c>
      <c r="D18" s="24">
        <f>'RESULTS JF'!E92</f>
      </c>
      <c r="E18" s="24">
        <f>'RESULTS JF'!E95</f>
      </c>
      <c r="F18" s="24">
        <f>'RESULTS JF'!E98</f>
      </c>
      <c r="G18" s="24">
        <f>'RESULTS JF'!E101</f>
      </c>
      <c r="H18" s="60">
        <f>'RESULTS JF'!E104</f>
      </c>
      <c r="I18" s="65">
        <f t="shared" si="0"/>
        <v>0</v>
      </c>
    </row>
    <row r="19" spans="1:9" ht="19.5" customHeight="1">
      <c r="A19" s="68">
        <v>14</v>
      </c>
      <c r="B19" s="23">
        <f>'RESULTS JF'!F80</f>
        <v>0</v>
      </c>
      <c r="C19" s="24">
        <f>'RESULTS JF'!I83</f>
      </c>
      <c r="D19" s="24">
        <f>'RESULTS JF'!I92</f>
      </c>
      <c r="E19" s="24">
        <f>'RESULTS JF'!I95</f>
      </c>
      <c r="F19" s="24">
        <f>'RESULTS JF'!I98</f>
      </c>
      <c r="G19" s="24">
        <f>'RESULTS JF'!I101</f>
      </c>
      <c r="H19" s="60">
        <f>'RESULTS JF'!I104</f>
      </c>
      <c r="I19" s="65">
        <f t="shared" si="0"/>
        <v>0</v>
      </c>
    </row>
    <row r="20" spans="1:9" ht="19.5" customHeight="1">
      <c r="A20" s="68">
        <v>15</v>
      </c>
      <c r="B20" s="23">
        <f>'RESULTS JF'!J80</f>
        <v>0</v>
      </c>
      <c r="C20" s="24">
        <f>'RESULTS JF'!M83</f>
      </c>
      <c r="D20" s="24">
        <f>'RESULTS JF'!M92</f>
      </c>
      <c r="E20" s="24">
        <f>'RESULTS JF'!M95</f>
      </c>
      <c r="F20" s="24">
        <f>'RESULTS JF'!M98</f>
      </c>
      <c r="G20" s="24">
        <f>'RESULTS JF'!M101</f>
      </c>
      <c r="H20" s="60">
        <f>'RESULTS JF'!M104</f>
      </c>
      <c r="I20" s="65">
        <f t="shared" si="0"/>
        <v>0</v>
      </c>
    </row>
    <row r="21" spans="1:9" ht="19.5" customHeight="1">
      <c r="A21" s="68">
        <v>16</v>
      </c>
      <c r="B21" s="23">
        <f>'RESULTS JF'!N80</f>
        <v>0</v>
      </c>
      <c r="C21" s="24">
        <f>'RESULTS JF'!Q83</f>
      </c>
      <c r="D21" s="24">
        <f>'RESULTS JF'!Q92</f>
      </c>
      <c r="E21" s="24">
        <f>'RESULTS JF'!Q95</f>
      </c>
      <c r="F21" s="24">
        <f>'RESULTS JF'!Q98</f>
      </c>
      <c r="G21" s="24">
        <f>'RESULTS JF'!Q101</f>
      </c>
      <c r="H21" s="60">
        <f>'RESULTS JF'!Q104</f>
      </c>
      <c r="I21" s="65">
        <f t="shared" si="0"/>
        <v>0</v>
      </c>
    </row>
    <row r="22" spans="1:9" ht="19.5" customHeight="1">
      <c r="A22" s="68">
        <v>17</v>
      </c>
      <c r="B22" s="23">
        <f>'RESULTS JF'!R80</f>
        <v>0</v>
      </c>
      <c r="C22" s="24">
        <f>'RESULTS JF'!U83</f>
      </c>
      <c r="D22" s="24">
        <f>'RESULTS JF'!U92</f>
      </c>
      <c r="E22" s="24">
        <f>'RESULTS JF'!U95</f>
      </c>
      <c r="F22" s="24">
        <f>'RESULTS JF'!U98</f>
      </c>
      <c r="G22" s="24">
        <f>'RESULTS JF'!U101</f>
      </c>
      <c r="H22" s="60">
        <f>'RESULTS JF'!U104</f>
      </c>
      <c r="I22" s="65">
        <f t="shared" si="0"/>
        <v>0</v>
      </c>
    </row>
    <row r="23" spans="1:9" ht="19.5" customHeight="1" thickBot="1">
      <c r="A23" s="69">
        <v>18</v>
      </c>
      <c r="B23" s="25">
        <f>'RESULTS JF'!V80</f>
        <v>0</v>
      </c>
      <c r="C23" s="26">
        <f>'RESULTS JF'!Y83</f>
      </c>
      <c r="D23" s="26">
        <f>'RESULTS JF'!Y92</f>
      </c>
      <c r="E23" s="26">
        <f>'RESULTS JF'!Y95</f>
      </c>
      <c r="F23" s="26">
        <f>'RESULTS JF'!Y98</f>
      </c>
      <c r="G23" s="26">
        <f>'RESULTS JF'!Y101</f>
      </c>
      <c r="H23" s="61">
        <f>'RESULTS JF'!Y104</f>
      </c>
      <c r="I23" s="66">
        <f t="shared" si="0"/>
        <v>0</v>
      </c>
    </row>
  </sheetData>
  <sheetProtection/>
  <mergeCells count="2">
    <mergeCell ref="A1:I1"/>
    <mergeCell ref="A3:I3"/>
  </mergeCells>
  <hyperlinks>
    <hyperlink ref="A1:I1" location="ACCUEIL!A1" display="ACCUEIL!A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I23"/>
  <sheetViews>
    <sheetView zoomScalePageLayoutView="0" workbookViewId="0" topLeftCell="A13">
      <selection activeCell="A1" sqref="A1:I1"/>
    </sheetView>
  </sheetViews>
  <sheetFormatPr defaultColWidth="11.421875" defaultRowHeight="15"/>
  <cols>
    <col min="1" max="1" width="10.7109375" style="0" customWidth="1"/>
    <col min="2" max="2" width="30.7109375" style="0" customWidth="1"/>
    <col min="3" max="9" width="12.7109375" style="0" customWidth="1"/>
  </cols>
  <sheetData>
    <row r="1" spans="1:9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7"/>
    </row>
    <row r="2" ht="15.75" thickBot="1"/>
    <row r="3" spans="1:9" ht="30" customHeight="1" thickBot="1">
      <c r="A3" s="168" t="s">
        <v>124</v>
      </c>
      <c r="B3" s="169"/>
      <c r="C3" s="169"/>
      <c r="D3" s="169"/>
      <c r="E3" s="169"/>
      <c r="F3" s="169"/>
      <c r="G3" s="169"/>
      <c r="H3" s="169"/>
      <c r="I3" s="170"/>
    </row>
    <row r="4" ht="15.75" thickBot="1"/>
    <row r="5" spans="1:9" s="18" customFormat="1" ht="30" customHeight="1" thickBot="1">
      <c r="A5" s="70" t="s">
        <v>14</v>
      </c>
      <c r="B5" s="71" t="s">
        <v>11</v>
      </c>
      <c r="C5" s="72" t="s">
        <v>28</v>
      </c>
      <c r="D5" s="72" t="s">
        <v>19</v>
      </c>
      <c r="E5" s="72" t="s">
        <v>17</v>
      </c>
      <c r="F5" s="72" t="s">
        <v>18</v>
      </c>
      <c r="G5" s="72" t="s">
        <v>20</v>
      </c>
      <c r="H5" s="73" t="s">
        <v>21</v>
      </c>
      <c r="I5" s="74" t="s">
        <v>15</v>
      </c>
    </row>
    <row r="6" spans="1:9" ht="19.5" customHeight="1">
      <c r="A6" s="67">
        <v>1</v>
      </c>
      <c r="B6" s="19">
        <f>'RESULTS MI'!F6</f>
        <v>0</v>
      </c>
      <c r="C6" s="20">
        <f>'RESULTS MI'!I9</f>
      </c>
      <c r="D6" s="20">
        <f>'RESULTS MI'!I18</f>
      </c>
      <c r="E6" s="20">
        <f>'RESULTS MI'!I21</f>
      </c>
      <c r="F6" s="20">
        <f>'RESULTS MI'!I24</f>
      </c>
      <c r="G6" s="20">
        <f>'RESULTS MI'!I27</f>
      </c>
      <c r="H6" s="58">
        <f>'RESULTS MI'!I30</f>
      </c>
      <c r="I6" s="63">
        <f aca="true" t="shared" si="0" ref="I6:I23">IF(ISERROR((4*C6)+D6+E6+F6+G6+(8*H6))/16,0,((4*C6)+D6+E6+F6+G6+(8*H6))/16)</f>
        <v>0</v>
      </c>
    </row>
    <row r="7" spans="1:9" ht="19.5" customHeight="1">
      <c r="A7" s="68">
        <v>2</v>
      </c>
      <c r="B7" s="108">
        <f>'RESULTS MI'!N6</f>
        <v>0</v>
      </c>
      <c r="C7" s="24">
        <f>'RESULTS MI'!Q9</f>
      </c>
      <c r="D7" s="24">
        <f>'RESULTS MI'!Q18</f>
      </c>
      <c r="E7" s="24">
        <f>'RESULTS MI'!Q21</f>
      </c>
      <c r="F7" s="24">
        <f>'RESULTS MI'!Q24</f>
      </c>
      <c r="G7" s="24">
        <f>'RESULTS MI'!Q27</f>
      </c>
      <c r="H7" s="60">
        <f>'RESULTS MI'!Q30</f>
      </c>
      <c r="I7" s="65">
        <f t="shared" si="0"/>
        <v>0</v>
      </c>
    </row>
    <row r="8" spans="1:9" ht="19.5" customHeight="1">
      <c r="A8" s="68">
        <v>3</v>
      </c>
      <c r="B8" s="22">
        <f>'RESULTS MI'!J6</f>
        <v>0</v>
      </c>
      <c r="C8" s="21">
        <f>'RESULTS MI'!M9</f>
      </c>
      <c r="D8" s="21">
        <f>'RESULTS MI'!M18</f>
      </c>
      <c r="E8" s="21">
        <f>'RESULTS MI'!M21</f>
      </c>
      <c r="F8" s="21">
        <f>'RESULTS MI'!M24</f>
      </c>
      <c r="G8" s="21">
        <f>'RESULTS MI'!M27</f>
      </c>
      <c r="H8" s="59">
        <f>'RESULTS MI'!M30</f>
      </c>
      <c r="I8" s="64">
        <f t="shared" si="0"/>
        <v>0</v>
      </c>
    </row>
    <row r="9" spans="1:9" ht="19.5" customHeight="1">
      <c r="A9" s="68">
        <v>4</v>
      </c>
      <c r="B9" s="23">
        <f>'RESULTS MI'!R6</f>
        <v>0</v>
      </c>
      <c r="C9" s="24">
        <f>'RESULTS MI'!U9</f>
      </c>
      <c r="D9" s="24">
        <f>'RESULTS MI'!U18</f>
      </c>
      <c r="E9" s="24">
        <f>'RESULTS MI'!U21</f>
      </c>
      <c r="F9" s="24">
        <f>'RESULTS MI'!U24</f>
      </c>
      <c r="G9" s="24">
        <f>'RESULTS MI'!U27</f>
      </c>
      <c r="H9" s="60">
        <f>'RESULTS MI'!U30</f>
      </c>
      <c r="I9" s="65">
        <f t="shared" si="0"/>
        <v>0</v>
      </c>
    </row>
    <row r="10" spans="1:9" ht="19.5" customHeight="1">
      <c r="A10" s="68">
        <v>5</v>
      </c>
      <c r="B10" s="22">
        <f>'RESULTS MI'!J43</f>
        <v>0</v>
      </c>
      <c r="C10" s="24">
        <f>'RESULTS MI'!M46</f>
      </c>
      <c r="D10" s="24">
        <f>'RESULTS MI'!M55</f>
      </c>
      <c r="E10" s="24">
        <f>'RESULTS MI'!M58</f>
      </c>
      <c r="F10" s="24">
        <f>'RESULTS MI'!M61</f>
      </c>
      <c r="G10" s="24">
        <f>'RESULTS MI'!M64</f>
      </c>
      <c r="H10" s="60">
        <f>'RESULTS MI'!M67</f>
      </c>
      <c r="I10" s="65">
        <f t="shared" si="0"/>
        <v>0</v>
      </c>
    </row>
    <row r="11" spans="1:9" ht="19.5" customHeight="1">
      <c r="A11" s="68">
        <v>6</v>
      </c>
      <c r="B11" s="23">
        <f>'RESULTS MI'!N43</f>
        <v>0</v>
      </c>
      <c r="C11" s="24">
        <f>'RESULTS MI'!Q46</f>
      </c>
      <c r="D11" s="24">
        <f>'RESULTS MI'!Q55</f>
      </c>
      <c r="E11" s="24">
        <f>'RESULTS MI'!Q58</f>
      </c>
      <c r="F11" s="24">
        <f>'RESULTS MI'!Q61</f>
      </c>
      <c r="G11" s="24">
        <f>'RESULTS MI'!Q64</f>
      </c>
      <c r="H11" s="60">
        <f>'RESULTS MI'!Q67</f>
      </c>
      <c r="I11" s="65">
        <f t="shared" si="0"/>
        <v>0</v>
      </c>
    </row>
    <row r="12" spans="1:9" ht="19.5" customHeight="1">
      <c r="A12" s="68">
        <v>7</v>
      </c>
      <c r="B12" s="19">
        <f>'RESULTS MI'!F43</f>
        <v>0</v>
      </c>
      <c r="C12" s="24">
        <f>'RESULTS MI'!I46</f>
      </c>
      <c r="D12" s="24">
        <f>'RESULTS MI'!I55</f>
      </c>
      <c r="E12" s="24">
        <f>'RESULTS MI'!I58</f>
      </c>
      <c r="F12" s="24">
        <f>'RESULTS MI'!I61</f>
      </c>
      <c r="G12" s="24">
        <f>'RESULTS MI'!I64</f>
      </c>
      <c r="H12" s="60">
        <f>'RESULTS MI'!I67</f>
      </c>
      <c r="I12" s="65">
        <f t="shared" si="0"/>
        <v>0</v>
      </c>
    </row>
    <row r="13" spans="1:9" ht="19.5" customHeight="1">
      <c r="A13" s="68">
        <v>8</v>
      </c>
      <c r="B13" s="19">
        <f>'RESULTS MI'!B6</f>
        <v>0</v>
      </c>
      <c r="C13" s="21">
        <f>'RESULTS MI'!E9</f>
      </c>
      <c r="D13" s="21">
        <f>'RESULTS MI'!E18</f>
      </c>
      <c r="E13" s="21">
        <f>'RESULTS MI'!E21</f>
      </c>
      <c r="F13" s="21">
        <f>'RESULTS MI'!E24</f>
      </c>
      <c r="G13" s="21">
        <f>'RESULTS MI'!E27</f>
      </c>
      <c r="H13" s="59">
        <f>'RESULTS MI'!E30</f>
      </c>
      <c r="I13" s="64">
        <f t="shared" si="0"/>
        <v>0</v>
      </c>
    </row>
    <row r="14" spans="1:9" ht="19.5" customHeight="1">
      <c r="A14" s="68">
        <v>9</v>
      </c>
      <c r="B14" s="23">
        <f>'RESULTS MI'!R43</f>
        <v>0</v>
      </c>
      <c r="C14" s="24">
        <f>'RESULTS MI'!U46</f>
      </c>
      <c r="D14" s="24">
        <f>'RESULTS MI'!U55</f>
      </c>
      <c r="E14" s="24">
        <f>'RESULTS MI'!U58</f>
      </c>
      <c r="F14" s="24">
        <f>'RESULTS MI'!U61</f>
      </c>
      <c r="G14" s="24">
        <f>'RESULTS MI'!U64</f>
      </c>
      <c r="H14" s="60">
        <f>'RESULTS MI'!U67</f>
      </c>
      <c r="I14" s="65">
        <f t="shared" si="0"/>
        <v>0</v>
      </c>
    </row>
    <row r="15" spans="1:9" ht="19.5" customHeight="1">
      <c r="A15" s="68">
        <v>10</v>
      </c>
      <c r="B15" s="23">
        <f>'RESULTS MI'!V6</f>
        <v>0</v>
      </c>
      <c r="C15" s="24">
        <f>'RESULTS MI'!Y9</f>
      </c>
      <c r="D15" s="24">
        <f>'RESULTS MI'!Y18</f>
      </c>
      <c r="E15" s="24">
        <f>'RESULTS MI'!Y21</f>
      </c>
      <c r="F15" s="24">
        <f>'RESULTS MI'!Y24</f>
      </c>
      <c r="G15" s="24">
        <f>'RESULTS MI'!Y27</f>
      </c>
      <c r="H15" s="60">
        <f>'RESULTS MI'!Y30</f>
      </c>
      <c r="I15" s="65">
        <f t="shared" si="0"/>
        <v>0</v>
      </c>
    </row>
    <row r="16" spans="1:9" ht="19.5" customHeight="1">
      <c r="A16" s="68">
        <v>11</v>
      </c>
      <c r="B16" s="22">
        <f>'RESULTS MI'!B43</f>
        <v>0</v>
      </c>
      <c r="C16" s="24">
        <f>'RESULTS MI'!E46</f>
      </c>
      <c r="D16" s="24">
        <f>'RESULTS MI'!E55</f>
      </c>
      <c r="E16" s="24">
        <f>'RESULTS MI'!E58</f>
      </c>
      <c r="F16" s="24">
        <f>'RESULTS MI'!E61</f>
      </c>
      <c r="G16" s="24">
        <f>'RESULTS MI'!E64</f>
      </c>
      <c r="H16" s="60">
        <f>'RESULTS MI'!E67</f>
      </c>
      <c r="I16" s="65">
        <f t="shared" si="0"/>
        <v>0</v>
      </c>
    </row>
    <row r="17" spans="1:9" ht="19.5" customHeight="1">
      <c r="A17" s="68">
        <v>12</v>
      </c>
      <c r="B17" s="23">
        <f>'RESULTS MI'!V43</f>
        <v>0</v>
      </c>
      <c r="C17" s="24">
        <f>'RESULTS MI'!Y46</f>
      </c>
      <c r="D17" s="24">
        <f>'RESULTS MI'!Y55</f>
      </c>
      <c r="E17" s="24">
        <f>'RESULTS MI'!Y58</f>
      </c>
      <c r="F17" s="24">
        <f>'RESULTS MI'!Y61</f>
      </c>
      <c r="G17" s="24">
        <f>'RESULTS MI'!Y64</f>
      </c>
      <c r="H17" s="60">
        <f>'RESULTS MI'!Y67</f>
      </c>
      <c r="I17" s="65">
        <f t="shared" si="0"/>
        <v>0</v>
      </c>
    </row>
    <row r="18" spans="1:9" ht="19.5" customHeight="1">
      <c r="A18" s="68">
        <v>13</v>
      </c>
      <c r="B18" s="23">
        <f>'RESULTS MI'!B80</f>
        <v>0</v>
      </c>
      <c r="C18" s="24">
        <f>'RESULTS MI'!E83</f>
      </c>
      <c r="D18" s="24">
        <f>'RESULTS MI'!E92</f>
      </c>
      <c r="E18" s="24">
        <f>'RESULTS MI'!E95</f>
      </c>
      <c r="F18" s="24">
        <f>'RESULTS MI'!E98</f>
      </c>
      <c r="G18" s="24">
        <f>'RESULTS MI'!E101</f>
      </c>
      <c r="H18" s="60">
        <f>'RESULTS MI'!E104</f>
      </c>
      <c r="I18" s="65">
        <f t="shared" si="0"/>
        <v>0</v>
      </c>
    </row>
    <row r="19" spans="1:9" ht="19.5" customHeight="1">
      <c r="A19" s="68">
        <v>14</v>
      </c>
      <c r="B19" s="23">
        <f>'RESULTS MI'!F80</f>
        <v>0</v>
      </c>
      <c r="C19" s="24">
        <f>'RESULTS MI'!I83</f>
      </c>
      <c r="D19" s="24">
        <f>'RESULTS MI'!I92</f>
      </c>
      <c r="E19" s="24">
        <f>'RESULTS MI'!I95</f>
      </c>
      <c r="F19" s="24">
        <f>'RESULTS MI'!I98</f>
      </c>
      <c r="G19" s="24">
        <f>'RESULTS MI'!I101</f>
      </c>
      <c r="H19" s="60">
        <f>'RESULTS MI'!I104</f>
      </c>
      <c r="I19" s="65">
        <f t="shared" si="0"/>
        <v>0</v>
      </c>
    </row>
    <row r="20" spans="1:9" ht="19.5" customHeight="1">
      <c r="A20" s="68">
        <v>15</v>
      </c>
      <c r="B20" s="23">
        <f>'RESULTS MI'!J80</f>
        <v>0</v>
      </c>
      <c r="C20" s="24">
        <f>'RESULTS MI'!M83</f>
      </c>
      <c r="D20" s="24">
        <f>'RESULTS MI'!M92</f>
      </c>
      <c r="E20" s="24">
        <f>'RESULTS MI'!M95</f>
      </c>
      <c r="F20" s="24">
        <f>'RESULTS MI'!M98</f>
      </c>
      <c r="G20" s="24">
        <f>'RESULTS MI'!M101</f>
      </c>
      <c r="H20" s="60">
        <f>'RESULTS MI'!M104</f>
      </c>
      <c r="I20" s="65">
        <f t="shared" si="0"/>
        <v>0</v>
      </c>
    </row>
    <row r="21" spans="1:9" ht="19.5" customHeight="1">
      <c r="A21" s="68">
        <v>16</v>
      </c>
      <c r="B21" s="23">
        <f>'RESULTS MI'!N80</f>
        <v>0</v>
      </c>
      <c r="C21" s="24">
        <f>'RESULTS MI'!Q83</f>
      </c>
      <c r="D21" s="24">
        <f>'RESULTS MI'!Q92</f>
      </c>
      <c r="E21" s="24">
        <f>'RESULTS MI'!Q95</f>
      </c>
      <c r="F21" s="24">
        <f>'RESULTS MI'!Q98</f>
      </c>
      <c r="G21" s="24">
        <f>'RESULTS MI'!Q101</f>
      </c>
      <c r="H21" s="60">
        <f>'RESULTS MI'!Q104</f>
      </c>
      <c r="I21" s="65">
        <f t="shared" si="0"/>
        <v>0</v>
      </c>
    </row>
    <row r="22" spans="1:9" ht="19.5" customHeight="1">
      <c r="A22" s="68">
        <v>17</v>
      </c>
      <c r="B22" s="23">
        <f>'RESULTS MI'!R80</f>
        <v>0</v>
      </c>
      <c r="C22" s="24">
        <f>'RESULTS MI'!U83</f>
      </c>
      <c r="D22" s="24">
        <f>'RESULTS MI'!U92</f>
      </c>
      <c r="E22" s="24">
        <f>'RESULTS MI'!U95</f>
      </c>
      <c r="F22" s="24">
        <f>'RESULTS MI'!U98</f>
      </c>
      <c r="G22" s="24">
        <f>'RESULTS MI'!U101</f>
      </c>
      <c r="H22" s="60">
        <f>'RESULTS MI'!U104</f>
      </c>
      <c r="I22" s="65">
        <f t="shared" si="0"/>
        <v>0</v>
      </c>
    </row>
    <row r="23" spans="1:9" ht="19.5" customHeight="1" thickBot="1">
      <c r="A23" s="69">
        <v>18</v>
      </c>
      <c r="B23" s="25">
        <f>'RESULTS MI'!V80</f>
        <v>0</v>
      </c>
      <c r="C23" s="26">
        <f>'RESULTS MI'!Y83</f>
      </c>
      <c r="D23" s="26">
        <f>'RESULTS MI'!Y92</f>
      </c>
      <c r="E23" s="26">
        <f>'RESULTS MI'!Y95</f>
      </c>
      <c r="F23" s="26">
        <f>'RESULTS MI'!Y98</f>
      </c>
      <c r="G23" s="26">
        <f>'RESULTS MI'!Y101</f>
      </c>
      <c r="H23" s="61">
        <f>'RESULTS MI'!Y104</f>
      </c>
      <c r="I23" s="66">
        <f t="shared" si="0"/>
        <v>0</v>
      </c>
    </row>
  </sheetData>
  <sheetProtection/>
  <mergeCells count="2">
    <mergeCell ref="A1:I1"/>
    <mergeCell ref="A3:I3"/>
  </mergeCells>
  <hyperlinks>
    <hyperlink ref="A1:I1" location="ACCUEIL!A1" display="ACCUEIL!A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FF"/>
  </sheetPr>
  <dimension ref="A1:K19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1" width="20.7109375" style="0" customWidth="1"/>
  </cols>
  <sheetData>
    <row r="1" ht="15">
      <c r="A1" t="s">
        <v>50</v>
      </c>
    </row>
    <row r="2" spans="1:11" ht="15">
      <c r="A2" t="str">
        <f>IF('INSCRIPTION JG'!C5="","",'INSCRIPTION JG'!C5)</f>
        <v>ppp</v>
      </c>
      <c r="B2" t="s">
        <v>51</v>
      </c>
      <c r="C2" t="e">
        <f>'INSCRIPTION JG'!C7&amp;", "&amp;'INSCRIPTION JG'!D7</f>
        <v>#N/A</v>
      </c>
      <c r="D2" t="e">
        <f>'INSCRIPTION JG'!C8&amp;", "&amp;'INSCRIPTION JG'!D8</f>
        <v>#N/A</v>
      </c>
      <c r="E2" t="e">
        <f>'INSCRIPTION JG'!C9&amp;", "&amp;'INSCRIPTION JG'!D9</f>
        <v>#N/A</v>
      </c>
      <c r="F2" t="e">
        <f>'INSCRIPTION JG'!C10&amp;", "&amp;'INSCRIPTION JG'!D10</f>
        <v>#N/A</v>
      </c>
      <c r="G2" t="e">
        <f>'INSCRIPTION JG'!C11&amp;", "&amp;'INSCRIPTION JG'!D11</f>
        <v>#N/A</v>
      </c>
      <c r="H2" t="e">
        <f>'INSCRIPTION JG'!C12&amp;", "&amp;'INSCRIPTION JG'!D12</f>
        <v>#N/A</v>
      </c>
      <c r="I2" t="e">
        <f>'INSCRIPTION JG'!C13&amp;", "&amp;'INSCRIPTION JG'!D13</f>
        <v>#N/A</v>
      </c>
      <c r="J2" t="e">
        <f>'INSCRIPTION JG'!C14&amp;", "&amp;'INSCRIPTION JG'!D14</f>
        <v>#N/A</v>
      </c>
      <c r="K2" t="e">
        <f>'INSCRIPTION JG'!C15&amp;", "&amp;'INSCRIPTION JG'!D15</f>
        <v>#N/A</v>
      </c>
    </row>
    <row r="3" spans="1:11" ht="15">
      <c r="A3">
        <f>IF('INSCRIPTION JG'!J5="","",'INSCRIPTION JG'!J5)</f>
      </c>
      <c r="B3" t="s">
        <v>52</v>
      </c>
      <c r="C3" t="e">
        <f>'INSCRIPTION JG'!J7&amp;", "&amp;'INSCRIPTION JG'!K7</f>
        <v>#N/A</v>
      </c>
      <c r="D3" t="e">
        <f>'INSCRIPTION JG'!J8&amp;", "&amp;'INSCRIPTION JG'!K8</f>
        <v>#N/A</v>
      </c>
      <c r="E3" t="e">
        <f>'INSCRIPTION JG'!J9&amp;", "&amp;'INSCRIPTION JG'!K9</f>
        <v>#N/A</v>
      </c>
      <c r="F3" t="e">
        <f>'INSCRIPTION JG'!J10&amp;", "&amp;'INSCRIPTION JG'!K10</f>
        <v>#N/A</v>
      </c>
      <c r="G3" t="e">
        <f>'INSCRIPTION JG'!J11&amp;", "&amp;'INSCRIPTION JG'!K11</f>
        <v>#N/A</v>
      </c>
      <c r="H3" t="e">
        <f>'INSCRIPTION JG'!J12&amp;", "&amp;'INSCRIPTION JG'!K12</f>
        <v>#N/A</v>
      </c>
      <c r="I3" t="e">
        <f>'INSCRIPTION JG'!J13&amp;", "&amp;'INSCRIPTION JG'!K13</f>
        <v>#N/A</v>
      </c>
      <c r="J3" t="e">
        <f>'INSCRIPTION JG'!J14&amp;", "&amp;'INSCRIPTION JG'!K14</f>
        <v>#N/A</v>
      </c>
      <c r="K3" t="e">
        <f>'INSCRIPTION JG'!J15&amp;", "&amp;'INSCRIPTION JG'!K15</f>
        <v>#N/A</v>
      </c>
    </row>
    <row r="4" spans="1:11" ht="15">
      <c r="A4">
        <f>IF('INSCRIPTION JG'!C17="","",'INSCRIPTION JG'!C17)</f>
      </c>
      <c r="B4" t="s">
        <v>53</v>
      </c>
      <c r="C4" t="e">
        <f>'INSCRIPTION JG'!C19&amp;", "&amp;'INSCRIPTION JG'!D19</f>
        <v>#N/A</v>
      </c>
      <c r="D4" t="e">
        <f>'INSCRIPTION JG'!C20&amp;", "&amp;'INSCRIPTION JG'!D20</f>
        <v>#N/A</v>
      </c>
      <c r="E4" t="e">
        <f>'INSCRIPTION JG'!C21&amp;", "&amp;'INSCRIPTION JG'!D21</f>
        <v>#N/A</v>
      </c>
      <c r="F4" t="e">
        <f>'INSCRIPTION JG'!C22&amp;", "&amp;'INSCRIPTION JG'!D22</f>
        <v>#N/A</v>
      </c>
      <c r="G4" t="e">
        <f>'INSCRIPTION JG'!C23&amp;", "&amp;'INSCRIPTION JG'!D23</f>
        <v>#N/A</v>
      </c>
      <c r="H4" t="e">
        <f>'INSCRIPTION JG'!C24&amp;", "&amp;'INSCRIPTION JG'!D24</f>
        <v>#N/A</v>
      </c>
      <c r="I4" t="e">
        <f>'INSCRIPTION JG'!C25&amp;", "&amp;'INSCRIPTION JG'!D25</f>
        <v>#N/A</v>
      </c>
      <c r="J4" t="e">
        <f>'INSCRIPTION JG'!C26&amp;", "&amp;'INSCRIPTION JG'!D26</f>
        <v>#N/A</v>
      </c>
      <c r="K4" t="e">
        <f>'INSCRIPTION JG'!C27&amp;", "&amp;'INSCRIPTION JG'!D27</f>
        <v>#N/A</v>
      </c>
    </row>
    <row r="5" spans="1:11" ht="15">
      <c r="A5">
        <f>IF('INSCRIPTION JG'!J17="","",'INSCRIPTION JG'!J17)</f>
      </c>
      <c r="B5" t="s">
        <v>54</v>
      </c>
      <c r="C5" t="e">
        <f>'INSCRIPTION JG'!J19&amp;", "&amp;'INSCRIPTION JG'!K19</f>
        <v>#N/A</v>
      </c>
      <c r="D5" t="e">
        <f>'INSCRIPTION JG'!J20&amp;", "&amp;'INSCRIPTION JG'!K20</f>
        <v>#N/A</v>
      </c>
      <c r="E5" t="e">
        <f>'INSCRIPTION JG'!J21&amp;", "&amp;'INSCRIPTION JG'!K21</f>
        <v>#N/A</v>
      </c>
      <c r="F5" t="e">
        <f>'INSCRIPTION JG'!J22&amp;", "&amp;'INSCRIPTION JG'!K22</f>
        <v>#N/A</v>
      </c>
      <c r="G5" t="e">
        <f>'INSCRIPTION JG'!J23&amp;", "&amp;'INSCRIPTION JG'!K23</f>
        <v>#N/A</v>
      </c>
      <c r="H5" t="e">
        <f>'INSCRIPTION JG'!J24&amp;", "&amp;'INSCRIPTION JG'!K24</f>
        <v>#N/A</v>
      </c>
      <c r="I5" t="e">
        <f>'INSCRIPTION JG'!J25&amp;", "&amp;'INSCRIPTION JG'!K25</f>
        <v>#N/A</v>
      </c>
      <c r="J5" t="e">
        <f>'INSCRIPTION JG'!J26&amp;", "&amp;'INSCRIPTION JG'!K26</f>
        <v>#N/A</v>
      </c>
      <c r="K5" t="e">
        <f>'INSCRIPTION JG'!J27&amp;", "&amp;'INSCRIPTION JG'!K27</f>
        <v>#N/A</v>
      </c>
    </row>
    <row r="6" spans="1:11" ht="15">
      <c r="A6">
        <f>IF('INSCRIPTION JG'!C29="","",'INSCRIPTION JG'!C29)</f>
      </c>
      <c r="B6" t="s">
        <v>55</v>
      </c>
      <c r="C6" t="e">
        <f>'INSCRIPTION JG'!C31&amp;", "&amp;'INSCRIPTION JG'!D31</f>
        <v>#N/A</v>
      </c>
      <c r="D6" t="e">
        <f>'INSCRIPTION JG'!C32&amp;", "&amp;'INSCRIPTION JG'!D32</f>
        <v>#N/A</v>
      </c>
      <c r="E6" t="e">
        <f>'INSCRIPTION JG'!C33&amp;", "&amp;'INSCRIPTION JG'!D33</f>
        <v>#N/A</v>
      </c>
      <c r="F6" t="e">
        <f>'INSCRIPTION JG'!C34&amp;", "&amp;'INSCRIPTION JG'!D34</f>
        <v>#N/A</v>
      </c>
      <c r="G6" t="e">
        <f>'INSCRIPTION JG'!C35&amp;", "&amp;'INSCRIPTION JG'!D35</f>
        <v>#N/A</v>
      </c>
      <c r="H6" t="e">
        <f>'INSCRIPTION JG'!C36&amp;", "&amp;'INSCRIPTION JG'!D36</f>
        <v>#N/A</v>
      </c>
      <c r="I6" t="e">
        <f>'INSCRIPTION JG'!C37&amp;", "&amp;'INSCRIPTION JG'!D37</f>
        <v>#N/A</v>
      </c>
      <c r="J6" t="e">
        <f>'INSCRIPTION JG'!C38&amp;", "&amp;'INSCRIPTION JG'!D38</f>
        <v>#N/A</v>
      </c>
      <c r="K6" t="e">
        <f>'INSCRIPTION JG'!C39&amp;", "&amp;'INSCRIPTION JG'!D39</f>
        <v>#N/A</v>
      </c>
    </row>
    <row r="7" spans="1:11" ht="15">
      <c r="A7">
        <f>IF('INSCRIPTION JG'!J29="","",'INSCRIPTION JG'!J29)</f>
      </c>
      <c r="B7" t="s">
        <v>56</v>
      </c>
      <c r="C7" t="e">
        <f>'INSCRIPTION JG'!J31&amp;", "&amp;'INSCRIPTION JG'!K31</f>
        <v>#N/A</v>
      </c>
      <c r="D7" t="e">
        <f>'INSCRIPTION JG'!J32&amp;", "&amp;'INSCRIPTION JG'!K32</f>
        <v>#N/A</v>
      </c>
      <c r="E7" t="e">
        <f>'INSCRIPTION JG'!J33&amp;", "&amp;'INSCRIPTION JG'!K33</f>
        <v>#N/A</v>
      </c>
      <c r="F7" t="e">
        <f>'INSCRIPTION JG'!J34&amp;", "&amp;'INSCRIPTION JG'!K34</f>
        <v>#N/A</v>
      </c>
      <c r="G7" t="e">
        <f>'INSCRIPTION JG'!J35&amp;", "&amp;'INSCRIPTION JG'!K35</f>
        <v>#N/A</v>
      </c>
      <c r="H7" t="e">
        <f>'INSCRIPTION JG'!J36&amp;", "&amp;'INSCRIPTION JG'!K36</f>
        <v>#N/A</v>
      </c>
      <c r="I7" t="e">
        <f>'INSCRIPTION JG'!J37&amp;", "&amp;'INSCRIPTION JG'!K37</f>
        <v>#N/A</v>
      </c>
      <c r="J7" t="e">
        <f>'INSCRIPTION JG'!J38&amp;", "&amp;'INSCRIPTION JG'!K38</f>
        <v>#N/A</v>
      </c>
      <c r="K7" t="e">
        <f>'INSCRIPTION JG'!J39&amp;", "&amp;'INSCRIPTION JG'!K39</f>
        <v>#N/A</v>
      </c>
    </row>
    <row r="8" spans="1:11" ht="15">
      <c r="A8">
        <f>IF('INSCRIPTION JG'!C41="","",'INSCRIPTION JG'!C41)</f>
      </c>
      <c r="B8" t="s">
        <v>57</v>
      </c>
      <c r="C8" t="e">
        <f>'INSCRIPTION JG'!C43&amp;", "&amp;'INSCRIPTION JG'!D43</f>
        <v>#N/A</v>
      </c>
      <c r="D8" t="e">
        <f>'INSCRIPTION JG'!C44&amp;", "&amp;'INSCRIPTION JG'!D44</f>
        <v>#N/A</v>
      </c>
      <c r="E8" t="e">
        <f>'INSCRIPTION JG'!C45&amp;", "&amp;'INSCRIPTION JG'!D45</f>
        <v>#N/A</v>
      </c>
      <c r="F8" t="e">
        <f>'INSCRIPTION JG'!C46&amp;", "&amp;'INSCRIPTION JG'!D46</f>
        <v>#N/A</v>
      </c>
      <c r="G8" t="e">
        <f>'INSCRIPTION JG'!C47&amp;", "&amp;'INSCRIPTION JG'!D47</f>
        <v>#N/A</v>
      </c>
      <c r="H8" t="e">
        <f>'INSCRIPTION JG'!C48&amp;", "&amp;'INSCRIPTION JG'!D48</f>
        <v>#N/A</v>
      </c>
      <c r="I8" t="e">
        <f>'INSCRIPTION JG'!C49&amp;", "&amp;'INSCRIPTION JG'!D49</f>
        <v>#N/A</v>
      </c>
      <c r="J8" t="e">
        <f>'INSCRIPTION JG'!C50&amp;", "&amp;'INSCRIPTION JG'!D50</f>
        <v>#N/A</v>
      </c>
      <c r="K8" t="e">
        <f>'INSCRIPTION JG'!C51&amp;", "&amp;'INSCRIPTION JG'!D51</f>
        <v>#N/A</v>
      </c>
    </row>
    <row r="9" spans="1:11" ht="15">
      <c r="A9">
        <f>IF('INSCRIPTION JG'!J41="","",'INSCRIPTION JG'!J41)</f>
      </c>
      <c r="B9" t="s">
        <v>58</v>
      </c>
      <c r="C9" t="e">
        <f>'INSCRIPTION JG'!J43&amp;", "&amp;'INSCRIPTION JG'!K43</f>
        <v>#N/A</v>
      </c>
      <c r="D9" t="e">
        <f>'INSCRIPTION JG'!J44&amp;", "&amp;'INSCRIPTION JG'!K44</f>
        <v>#N/A</v>
      </c>
      <c r="E9" t="e">
        <f>'INSCRIPTION JG'!J45&amp;", "&amp;'INSCRIPTION JG'!K45</f>
        <v>#N/A</v>
      </c>
      <c r="F9" t="e">
        <f>'INSCRIPTION JG'!J46&amp;", "&amp;'INSCRIPTION JG'!K46</f>
        <v>#N/A</v>
      </c>
      <c r="G9" t="e">
        <f>'INSCRIPTION JG'!J47&amp;", "&amp;'INSCRIPTION JG'!K47</f>
        <v>#N/A</v>
      </c>
      <c r="H9" t="e">
        <f>'INSCRIPTION JG'!J48&amp;", "&amp;'INSCRIPTION JG'!K48</f>
        <v>#N/A</v>
      </c>
      <c r="I9" t="e">
        <f>'INSCRIPTION JG'!J49&amp;", "&amp;'INSCRIPTION JG'!K49</f>
        <v>#N/A</v>
      </c>
      <c r="J9" t="e">
        <f>'INSCRIPTION JG'!J50&amp;", "&amp;'INSCRIPTION JG'!K50</f>
        <v>#N/A</v>
      </c>
      <c r="K9" t="e">
        <f>'INSCRIPTION JG'!J51&amp;", "&amp;'INSCRIPTION JG'!K51</f>
        <v>#N/A</v>
      </c>
    </row>
    <row r="10" spans="1:11" ht="15">
      <c r="A10">
        <f>IF('INSCRIPTION JG'!C53="","",'INSCRIPTION JG'!C53)</f>
      </c>
      <c r="B10" t="s">
        <v>59</v>
      </c>
      <c r="C10" t="e">
        <f>'INSCRIPTION JG'!C55&amp;", "&amp;'INSCRIPTION JG'!D55</f>
        <v>#N/A</v>
      </c>
      <c r="D10" t="e">
        <f>'INSCRIPTION JG'!C56&amp;", "&amp;'INSCRIPTION JG'!D56</f>
        <v>#N/A</v>
      </c>
      <c r="E10" t="e">
        <f>'INSCRIPTION JG'!C57&amp;", "&amp;'INSCRIPTION JG'!D57</f>
        <v>#N/A</v>
      </c>
      <c r="F10" t="e">
        <f>'INSCRIPTION JG'!C58&amp;", "&amp;'INSCRIPTION JG'!D58</f>
        <v>#N/A</v>
      </c>
      <c r="G10" t="e">
        <f>'INSCRIPTION JG'!C59&amp;", "&amp;'INSCRIPTION JG'!D59</f>
        <v>#N/A</v>
      </c>
      <c r="H10" t="e">
        <f>'INSCRIPTION JG'!C60&amp;", "&amp;'INSCRIPTION JG'!D60</f>
        <v>#N/A</v>
      </c>
      <c r="I10" t="e">
        <f>'INSCRIPTION JG'!C61&amp;", "&amp;'INSCRIPTION JG'!D61</f>
        <v>#N/A</v>
      </c>
      <c r="J10" t="e">
        <f>'INSCRIPTION JG'!C62&amp;", "&amp;'INSCRIPTION JG'!D62</f>
        <v>#N/A</v>
      </c>
      <c r="K10" t="e">
        <f>'INSCRIPTION JG'!C63&amp;", "&amp;'INSCRIPTION JG'!D63</f>
        <v>#N/A</v>
      </c>
    </row>
    <row r="11" spans="1:11" ht="15">
      <c r="A11">
        <f>IF('INSCRIPTION JG'!J53="","",'INSCRIPTION JG'!J53)</f>
      </c>
      <c r="B11" t="s">
        <v>60</v>
      </c>
      <c r="C11" t="e">
        <f>'INSCRIPTION JG'!J55&amp;", "&amp;'INSCRIPTION JG'!K55</f>
        <v>#N/A</v>
      </c>
      <c r="D11" t="e">
        <f>'INSCRIPTION JG'!J56&amp;", "&amp;'INSCRIPTION JG'!K56</f>
        <v>#N/A</v>
      </c>
      <c r="E11" t="e">
        <f>'INSCRIPTION JG'!J57&amp;", "&amp;'INSCRIPTION JG'!K57</f>
        <v>#N/A</v>
      </c>
      <c r="F11" t="e">
        <f>'INSCRIPTION JG'!J58&amp;", "&amp;'INSCRIPTION JG'!K58</f>
        <v>#N/A</v>
      </c>
      <c r="G11" t="e">
        <f>'INSCRIPTION JG'!J59&amp;", "&amp;'INSCRIPTION JG'!K59</f>
        <v>#N/A</v>
      </c>
      <c r="H11" t="e">
        <f>'INSCRIPTION JG'!J60&amp;", "&amp;'INSCRIPTION JG'!K60</f>
        <v>#N/A</v>
      </c>
      <c r="I11" t="e">
        <f>'INSCRIPTION JG'!J61&amp;", "&amp;'INSCRIPTION JG'!K61</f>
        <v>#N/A</v>
      </c>
      <c r="J11" t="e">
        <f>'INSCRIPTION JG'!J62&amp;", "&amp;'INSCRIPTION JG'!K62</f>
        <v>#N/A</v>
      </c>
      <c r="K11" t="e">
        <f>'INSCRIPTION JG'!J63&amp;", "&amp;'INSCRIPTION JG'!K63</f>
        <v>#N/A</v>
      </c>
    </row>
    <row r="12" spans="1:11" ht="15">
      <c r="A12">
        <f>IF('INSCRIPTION JG'!C65="","",'INSCRIPTION JG'!C65)</f>
      </c>
      <c r="B12" t="s">
        <v>61</v>
      </c>
      <c r="C12" t="e">
        <f>'INSCRIPTION JG'!C67&amp;", "&amp;'INSCRIPTION JG'!D67</f>
        <v>#N/A</v>
      </c>
      <c r="D12" t="e">
        <f>'INSCRIPTION JG'!C68&amp;", "&amp;'INSCRIPTION JG'!D68</f>
        <v>#N/A</v>
      </c>
      <c r="E12" t="e">
        <f>'INSCRIPTION JG'!C69&amp;", "&amp;'INSCRIPTION JG'!D69</f>
        <v>#N/A</v>
      </c>
      <c r="F12" t="e">
        <f>'INSCRIPTION JG'!C70&amp;", "&amp;'INSCRIPTION JG'!D70</f>
        <v>#N/A</v>
      </c>
      <c r="G12" t="e">
        <f>'INSCRIPTION JG'!C71&amp;", "&amp;'INSCRIPTION JG'!D71</f>
        <v>#N/A</v>
      </c>
      <c r="H12" t="e">
        <f>'INSCRIPTION JG'!C72&amp;", "&amp;'INSCRIPTION JG'!D72</f>
        <v>#N/A</v>
      </c>
      <c r="I12" t="e">
        <f>'INSCRIPTION JG'!C73&amp;", "&amp;'INSCRIPTION JG'!D73</f>
        <v>#N/A</v>
      </c>
      <c r="J12" t="e">
        <f>'INSCRIPTION JG'!C74&amp;", "&amp;'INSCRIPTION JG'!D74</f>
        <v>#N/A</v>
      </c>
      <c r="K12" t="e">
        <f>'INSCRIPTION JG'!C75&amp;", "&amp;'INSCRIPTION JG'!D75</f>
        <v>#N/A</v>
      </c>
    </row>
    <row r="13" spans="1:11" ht="15">
      <c r="A13">
        <f>IF('INSCRIPTION JG'!J65="","",'INSCRIPTION JG'!J65)</f>
      </c>
      <c r="B13" t="s">
        <v>62</v>
      </c>
      <c r="C13" t="e">
        <f>'INSCRIPTION JG'!J67&amp;", "&amp;'INSCRIPTION JG'!K67</f>
        <v>#N/A</v>
      </c>
      <c r="D13" t="e">
        <f>'INSCRIPTION JG'!J68&amp;", "&amp;'INSCRIPTION JG'!K68</f>
        <v>#N/A</v>
      </c>
      <c r="E13" t="e">
        <f>'INSCRIPTION JG'!J69&amp;", "&amp;'INSCRIPTION JG'!K69</f>
        <v>#N/A</v>
      </c>
      <c r="F13" t="e">
        <f>'INSCRIPTION JG'!J70&amp;", "&amp;'INSCRIPTION JG'!K70</f>
        <v>#N/A</v>
      </c>
      <c r="G13" t="e">
        <f>'INSCRIPTION JG'!J71&amp;", "&amp;'INSCRIPTION JG'!K71</f>
        <v>#N/A</v>
      </c>
      <c r="H13" t="e">
        <f>'INSCRIPTION JG'!J72&amp;", "&amp;'INSCRIPTION JG'!K72</f>
        <v>#N/A</v>
      </c>
      <c r="I13" t="e">
        <f>'INSCRIPTION JG'!J73&amp;", "&amp;'INSCRIPTION JG'!K73</f>
        <v>#N/A</v>
      </c>
      <c r="J13" t="e">
        <f>'INSCRIPTION JG'!J74&amp;", "&amp;'INSCRIPTION JG'!K74</f>
        <v>#N/A</v>
      </c>
      <c r="K13" t="e">
        <f>'INSCRIPTION JG'!J75&amp;", "&amp;'INSCRIPTION JG'!K75</f>
        <v>#N/A</v>
      </c>
    </row>
    <row r="14" spans="1:11" ht="15">
      <c r="A14">
        <f>IF('INSCRIPTION JG'!C77="","",'INSCRIPTION JG'!C77)</f>
      </c>
      <c r="B14" t="s">
        <v>63</v>
      </c>
      <c r="C14" t="e">
        <f>'INSCRIPTION JG'!C79&amp;", "&amp;'INSCRIPTION JG'!D79</f>
        <v>#N/A</v>
      </c>
      <c r="D14" t="e">
        <f>'INSCRIPTION JG'!C80&amp;", "&amp;'INSCRIPTION JG'!D80</f>
        <v>#N/A</v>
      </c>
      <c r="E14" t="e">
        <f>'INSCRIPTION JG'!C81&amp;", "&amp;'INSCRIPTION JG'!D81</f>
        <v>#N/A</v>
      </c>
      <c r="F14" t="e">
        <f>'INSCRIPTION JG'!C82&amp;", "&amp;'INSCRIPTION JG'!D82</f>
        <v>#N/A</v>
      </c>
      <c r="G14" t="e">
        <f>'INSCRIPTION JG'!C83&amp;", "&amp;'INSCRIPTION JG'!D83</f>
        <v>#N/A</v>
      </c>
      <c r="H14" t="e">
        <f>'INSCRIPTION JG'!C84&amp;", "&amp;'INSCRIPTION JG'!D84</f>
        <v>#N/A</v>
      </c>
      <c r="I14" t="e">
        <f>'INSCRIPTION JG'!C85&amp;", "&amp;'INSCRIPTION JG'!D85</f>
        <v>#N/A</v>
      </c>
      <c r="J14" t="e">
        <f>'INSCRIPTION JG'!C86&amp;", "&amp;'INSCRIPTION JG'!D86</f>
        <v>#N/A</v>
      </c>
      <c r="K14" t="e">
        <f>'INSCRIPTION JG'!C87&amp;", "&amp;'INSCRIPTION JG'!D87</f>
        <v>#N/A</v>
      </c>
    </row>
    <row r="15" spans="1:11" ht="15">
      <c r="A15">
        <f>IF('INSCRIPTION JG'!J77="","",'INSCRIPTION JG'!J77)</f>
      </c>
      <c r="B15" t="s">
        <v>64</v>
      </c>
      <c r="C15" t="e">
        <f>'INSCRIPTION JG'!J79&amp;", "&amp;'INSCRIPTION JG'!K79</f>
        <v>#N/A</v>
      </c>
      <c r="D15" t="e">
        <f>'INSCRIPTION JG'!J80&amp;", "&amp;'INSCRIPTION JG'!K80</f>
        <v>#N/A</v>
      </c>
      <c r="E15" t="e">
        <f>'INSCRIPTION JG'!J81&amp;", "&amp;'INSCRIPTION JG'!K81</f>
        <v>#N/A</v>
      </c>
      <c r="F15" t="e">
        <f>'INSCRIPTION JG'!J82&amp;", "&amp;'INSCRIPTION JG'!K82</f>
        <v>#N/A</v>
      </c>
      <c r="G15" t="e">
        <f>'INSCRIPTION JG'!J83&amp;", "&amp;'INSCRIPTION JG'!K83</f>
        <v>#N/A</v>
      </c>
      <c r="H15" t="e">
        <f>'INSCRIPTION JG'!J84&amp;", "&amp;'INSCRIPTION JG'!K84</f>
        <v>#N/A</v>
      </c>
      <c r="I15" t="e">
        <f>'INSCRIPTION JG'!J85&amp;", "&amp;'INSCRIPTION JG'!K85</f>
        <v>#N/A</v>
      </c>
      <c r="J15" t="e">
        <f>'INSCRIPTION JG'!J86&amp;", "&amp;'INSCRIPTION JG'!K86</f>
        <v>#N/A</v>
      </c>
      <c r="K15" t="e">
        <f>'INSCRIPTION JG'!J87&amp;", "&amp;'INSCRIPTION JG'!K87</f>
        <v>#N/A</v>
      </c>
    </row>
    <row r="16" spans="1:11" ht="15">
      <c r="A16">
        <f>IF('INSCRIPTION JG'!C89="","",'INSCRIPTION JG'!C89)</f>
      </c>
      <c r="B16" t="s">
        <v>65</v>
      </c>
      <c r="C16" t="e">
        <f>'INSCRIPTION JG'!C91&amp;", "&amp;'INSCRIPTION JG'!D91</f>
        <v>#N/A</v>
      </c>
      <c r="D16" t="e">
        <f>'INSCRIPTION JG'!C92&amp;", "&amp;'INSCRIPTION JG'!D92</f>
        <v>#N/A</v>
      </c>
      <c r="E16" t="e">
        <f>'INSCRIPTION JG'!C93&amp;", "&amp;'INSCRIPTION JG'!D93</f>
        <v>#N/A</v>
      </c>
      <c r="F16" t="e">
        <f>'INSCRIPTION JG'!C94&amp;", "&amp;'INSCRIPTION JG'!D94</f>
        <v>#N/A</v>
      </c>
      <c r="G16" t="e">
        <f>'INSCRIPTION JG'!C95&amp;", "&amp;'INSCRIPTION JG'!D95</f>
        <v>#N/A</v>
      </c>
      <c r="H16" t="e">
        <f>'INSCRIPTION JG'!C96&amp;", "&amp;'INSCRIPTION JG'!D96</f>
        <v>#N/A</v>
      </c>
      <c r="I16" t="e">
        <f>'INSCRIPTION JG'!C97&amp;", "&amp;'INSCRIPTION JG'!D97</f>
        <v>#N/A</v>
      </c>
      <c r="J16" t="e">
        <f>'INSCRIPTION JG'!C98&amp;", "&amp;'INSCRIPTION JG'!D98</f>
        <v>#N/A</v>
      </c>
      <c r="K16" t="e">
        <f>'INSCRIPTION JG'!C99&amp;", "&amp;'INSCRIPTION JG'!D99</f>
        <v>#N/A</v>
      </c>
    </row>
    <row r="17" spans="1:11" ht="15">
      <c r="A17">
        <f>IF('INSCRIPTION JG'!J89="","",'INSCRIPTION JG'!J89)</f>
      </c>
      <c r="B17" t="s">
        <v>66</v>
      </c>
      <c r="C17" t="e">
        <f>'INSCRIPTION JG'!J91&amp;", "&amp;'INSCRIPTION JG'!K91</f>
        <v>#N/A</v>
      </c>
      <c r="D17" t="e">
        <f>'INSCRIPTION JG'!J92&amp;", "&amp;'INSCRIPTION JG'!K92</f>
        <v>#N/A</v>
      </c>
      <c r="E17" t="e">
        <f>'INSCRIPTION JG'!J93&amp;", "&amp;'INSCRIPTION JG'!K93</f>
        <v>#N/A</v>
      </c>
      <c r="F17" t="e">
        <f>'INSCRIPTION JG'!J94&amp;", "&amp;'INSCRIPTION JG'!K94</f>
        <v>#N/A</v>
      </c>
      <c r="G17" t="e">
        <f>'INSCRIPTION JG'!J95&amp;", "&amp;'INSCRIPTION JG'!K95</f>
        <v>#N/A</v>
      </c>
      <c r="H17" t="e">
        <f>'INSCRIPTION JG'!J96&amp;", "&amp;'INSCRIPTION JG'!K96</f>
        <v>#N/A</v>
      </c>
      <c r="I17" t="e">
        <f>'INSCRIPTION JG'!J97&amp;", "&amp;'INSCRIPTION JG'!K97</f>
        <v>#N/A</v>
      </c>
      <c r="J17" t="e">
        <f>'INSCRIPTION JG'!J98&amp;", "&amp;'INSCRIPTION JG'!K98</f>
        <v>#N/A</v>
      </c>
      <c r="K17" t="e">
        <f>'INSCRIPTION JG'!J99&amp;", "&amp;'INSCRIPTION JG'!K99</f>
        <v>#N/A</v>
      </c>
    </row>
    <row r="18" spans="1:11" ht="15">
      <c r="A18">
        <f>IF('INSCRIPTION JG'!C101="","",'INSCRIPTION JG'!C101)</f>
      </c>
      <c r="B18" t="s">
        <v>67</v>
      </c>
      <c r="C18" t="e">
        <f>'INSCRIPTION JG'!C103&amp;", "&amp;'INSCRIPTION JG'!D103</f>
        <v>#N/A</v>
      </c>
      <c r="D18" t="e">
        <f>'INSCRIPTION JG'!C104&amp;", "&amp;'INSCRIPTION JG'!D104</f>
        <v>#N/A</v>
      </c>
      <c r="E18" t="e">
        <f>'INSCRIPTION JG'!C105&amp;", "&amp;'INSCRIPTION JG'!D105</f>
        <v>#N/A</v>
      </c>
      <c r="F18" t="e">
        <f>'INSCRIPTION JG'!C106&amp;", "&amp;'INSCRIPTION JG'!D106</f>
        <v>#N/A</v>
      </c>
      <c r="G18" t="e">
        <f>'INSCRIPTION JG'!C107&amp;", "&amp;'INSCRIPTION JG'!D107</f>
        <v>#N/A</v>
      </c>
      <c r="H18" t="e">
        <f>'INSCRIPTION JG'!C108&amp;", "&amp;'INSCRIPTION JG'!D108</f>
        <v>#N/A</v>
      </c>
      <c r="I18" t="e">
        <f>'INSCRIPTION JG'!C109&amp;", "&amp;'INSCRIPTION JG'!D109</f>
        <v>#N/A</v>
      </c>
      <c r="J18" t="e">
        <f>'INSCRIPTION JG'!C110&amp;", "&amp;'INSCRIPTION JG'!D110</f>
        <v>#N/A</v>
      </c>
      <c r="K18" t="e">
        <f>'INSCRIPTION JG'!C111&amp;", "&amp;'INSCRIPTION JG'!D111</f>
        <v>#N/A</v>
      </c>
    </row>
    <row r="19" spans="1:11" ht="15">
      <c r="A19">
        <f>IF('INSCRIPTION JG'!J101="","",'INSCRIPTION JG'!J101)</f>
      </c>
      <c r="B19" t="s">
        <v>68</v>
      </c>
      <c r="C19" t="e">
        <f>'INSCRIPTION JG'!J103&amp;", "&amp;'INSCRIPTION JG'!K103</f>
        <v>#N/A</v>
      </c>
      <c r="D19" t="e">
        <f>'INSCRIPTION JG'!J104&amp;", "&amp;'INSCRIPTION JG'!K104</f>
        <v>#N/A</v>
      </c>
      <c r="E19" t="e">
        <f>'INSCRIPTION JG'!J105&amp;", "&amp;'INSCRIPTION JG'!K105</f>
        <v>#N/A</v>
      </c>
      <c r="F19" t="e">
        <f>'INSCRIPTION JG'!J106&amp;", "&amp;'INSCRIPTION JG'!K106</f>
        <v>#N/A</v>
      </c>
      <c r="G19" t="e">
        <f>'INSCRIPTION JG'!J107&amp;", "&amp;'INSCRIPTION JG'!K107</f>
        <v>#N/A</v>
      </c>
      <c r="H19" t="e">
        <f>'INSCRIPTION JG'!J108&amp;", "&amp;'INSCRIPTION JG'!K108</f>
        <v>#N/A</v>
      </c>
      <c r="I19" t="e">
        <f>'INSCRIPTION JG'!J109&amp;", "&amp;'INSCRIPTION JG'!K109</f>
        <v>#N/A</v>
      </c>
      <c r="J19" t="e">
        <f>'INSCRIPTION JG'!J110&amp;", "&amp;'INSCRIPTION JG'!K110</f>
        <v>#N/A</v>
      </c>
      <c r="K19" t="e">
        <f>'INSCRIPTION JG'!J111&amp;", "&amp;'INSCRIPTION JG'!K111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9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1" width="20.7109375" style="0" customWidth="1"/>
  </cols>
  <sheetData>
    <row r="1" ht="15">
      <c r="A1" t="s">
        <v>103</v>
      </c>
    </row>
    <row r="2" spans="1:11" ht="15">
      <c r="A2">
        <f>IF('INSCRIPTION JF'!C5="","",'INSCRIPTION JF'!C5)</f>
      </c>
      <c r="B2" t="s">
        <v>85</v>
      </c>
      <c r="C2" t="e">
        <f>'INSCRIPTION JF'!C7&amp;", "&amp;'INSCRIPTION JF'!D7</f>
        <v>#N/A</v>
      </c>
      <c r="D2" t="e">
        <f>'INSCRIPTION JF'!C8&amp;", "&amp;'INSCRIPTION JF'!D8</f>
        <v>#N/A</v>
      </c>
      <c r="E2" t="e">
        <f>'INSCRIPTION JF'!C9&amp;", "&amp;'INSCRIPTION JF'!D9</f>
        <v>#N/A</v>
      </c>
      <c r="F2" t="e">
        <f>'INSCRIPTION JF'!C10&amp;", "&amp;'INSCRIPTION JF'!D10</f>
        <v>#N/A</v>
      </c>
      <c r="G2" t="e">
        <f>'INSCRIPTION JF'!C11&amp;", "&amp;'INSCRIPTION JF'!D11</f>
        <v>#N/A</v>
      </c>
      <c r="H2" t="e">
        <f>'INSCRIPTION JF'!C12&amp;", "&amp;'INSCRIPTION JF'!D12</f>
        <v>#N/A</v>
      </c>
      <c r="I2" t="e">
        <f>'INSCRIPTION JF'!C13&amp;", "&amp;'INSCRIPTION JF'!D13</f>
        <v>#N/A</v>
      </c>
      <c r="J2" t="e">
        <f>'INSCRIPTION JF'!C14&amp;", "&amp;'INSCRIPTION JF'!D14</f>
        <v>#N/A</v>
      </c>
      <c r="K2" t="e">
        <f>'INSCRIPTION JF'!C15&amp;", "&amp;'INSCRIPTION JF'!D15</f>
        <v>#N/A</v>
      </c>
    </row>
    <row r="3" spans="1:11" ht="15">
      <c r="A3">
        <f>IF('INSCRIPTION JF'!J5="","",'INSCRIPTION JF'!J5)</f>
      </c>
      <c r="B3" t="s">
        <v>86</v>
      </c>
      <c r="C3" t="e">
        <f>'INSCRIPTION JF'!J7&amp;", "&amp;'INSCRIPTION JF'!K7</f>
        <v>#N/A</v>
      </c>
      <c r="D3" t="e">
        <f>'INSCRIPTION JF'!J8&amp;", "&amp;'INSCRIPTION JF'!K8</f>
        <v>#N/A</v>
      </c>
      <c r="E3" t="e">
        <f>'INSCRIPTION JF'!J9&amp;", "&amp;'INSCRIPTION JF'!K9</f>
        <v>#N/A</v>
      </c>
      <c r="F3" t="e">
        <f>'INSCRIPTION JF'!J10&amp;", "&amp;'INSCRIPTION JF'!K10</f>
        <v>#N/A</v>
      </c>
      <c r="G3" t="e">
        <f>'INSCRIPTION JF'!J11&amp;", "&amp;'INSCRIPTION JF'!K11</f>
        <v>#N/A</v>
      </c>
      <c r="H3" t="e">
        <f>'INSCRIPTION JF'!J12&amp;", "&amp;'INSCRIPTION JF'!K12</f>
        <v>#N/A</v>
      </c>
      <c r="I3" t="e">
        <f>'INSCRIPTION JF'!J13&amp;", "&amp;'INSCRIPTION JF'!K13</f>
        <v>#N/A</v>
      </c>
      <c r="J3" t="e">
        <f>'INSCRIPTION JF'!J14&amp;", "&amp;'INSCRIPTION JF'!K14</f>
        <v>#N/A</v>
      </c>
      <c r="K3" t="e">
        <f>'INSCRIPTION JF'!J15&amp;", "&amp;'INSCRIPTION JF'!K15</f>
        <v>#N/A</v>
      </c>
    </row>
    <row r="4" spans="1:11" ht="15">
      <c r="A4">
        <f>IF('INSCRIPTION JF'!C17="","",'INSCRIPTION JF'!C17)</f>
      </c>
      <c r="B4" t="s">
        <v>87</v>
      </c>
      <c r="C4" t="e">
        <f>'INSCRIPTION JF'!C19&amp;", "&amp;'INSCRIPTION JF'!D19</f>
        <v>#N/A</v>
      </c>
      <c r="D4" t="e">
        <f>'INSCRIPTION JF'!C20&amp;", "&amp;'INSCRIPTION JF'!D20</f>
        <v>#N/A</v>
      </c>
      <c r="E4" t="e">
        <f>'INSCRIPTION JF'!C21&amp;", "&amp;'INSCRIPTION JF'!D21</f>
        <v>#N/A</v>
      </c>
      <c r="F4" t="e">
        <f>'INSCRIPTION JF'!C22&amp;", "&amp;'INSCRIPTION JF'!D22</f>
        <v>#N/A</v>
      </c>
      <c r="G4" t="e">
        <f>'INSCRIPTION JF'!C23&amp;", "&amp;'INSCRIPTION JF'!D23</f>
        <v>#N/A</v>
      </c>
      <c r="H4" t="e">
        <f>'INSCRIPTION JF'!C24&amp;", "&amp;'INSCRIPTION JF'!D24</f>
        <v>#N/A</v>
      </c>
      <c r="I4" t="e">
        <f>'INSCRIPTION JF'!C25&amp;", "&amp;'INSCRIPTION JF'!D25</f>
        <v>#N/A</v>
      </c>
      <c r="J4" t="e">
        <f>'INSCRIPTION JF'!C26&amp;", "&amp;'INSCRIPTION JF'!D26</f>
        <v>#N/A</v>
      </c>
      <c r="K4" t="e">
        <f>'INSCRIPTION JF'!C27&amp;", "&amp;'INSCRIPTION JF'!D27</f>
        <v>#N/A</v>
      </c>
    </row>
    <row r="5" spans="1:11" ht="15">
      <c r="A5">
        <f>IF('INSCRIPTION JF'!J17="","",'INSCRIPTION JF'!J17)</f>
      </c>
      <c r="B5" t="s">
        <v>88</v>
      </c>
      <c r="C5" t="e">
        <f>'INSCRIPTION JF'!J19&amp;", "&amp;'INSCRIPTION JF'!K19</f>
        <v>#N/A</v>
      </c>
      <c r="D5" t="e">
        <f>'INSCRIPTION JF'!J20&amp;", "&amp;'INSCRIPTION JF'!K20</f>
        <v>#N/A</v>
      </c>
      <c r="E5" t="e">
        <f>'INSCRIPTION JF'!J21&amp;", "&amp;'INSCRIPTION JF'!K21</f>
        <v>#N/A</v>
      </c>
      <c r="F5" t="e">
        <f>'INSCRIPTION JF'!J22&amp;", "&amp;'INSCRIPTION JF'!K22</f>
        <v>#N/A</v>
      </c>
      <c r="G5" t="e">
        <f>'INSCRIPTION JF'!J23&amp;", "&amp;'INSCRIPTION JF'!K23</f>
        <v>#N/A</v>
      </c>
      <c r="H5" t="e">
        <f>'INSCRIPTION JF'!J24&amp;", "&amp;'INSCRIPTION JF'!K24</f>
        <v>#N/A</v>
      </c>
      <c r="I5" t="e">
        <f>'INSCRIPTION JF'!J25&amp;", "&amp;'INSCRIPTION JF'!K25</f>
        <v>#N/A</v>
      </c>
      <c r="J5" t="e">
        <f>'INSCRIPTION JF'!J26&amp;", "&amp;'INSCRIPTION JF'!K26</f>
        <v>#N/A</v>
      </c>
      <c r="K5" t="e">
        <f>'INSCRIPTION JF'!J27&amp;", "&amp;'INSCRIPTION JF'!K27</f>
        <v>#N/A</v>
      </c>
    </row>
    <row r="6" spans="1:11" ht="15">
      <c r="A6">
        <f>IF('INSCRIPTION JF'!C29="","",'INSCRIPTION JF'!C29)</f>
      </c>
      <c r="B6" t="s">
        <v>89</v>
      </c>
      <c r="C6" t="e">
        <f>'INSCRIPTION JF'!C31&amp;", "&amp;'INSCRIPTION JF'!D31</f>
        <v>#N/A</v>
      </c>
      <c r="D6" t="e">
        <f>'INSCRIPTION JF'!C32&amp;", "&amp;'INSCRIPTION JF'!D32</f>
        <v>#N/A</v>
      </c>
      <c r="E6" t="e">
        <f>'INSCRIPTION JF'!C33&amp;", "&amp;'INSCRIPTION JF'!D33</f>
        <v>#N/A</v>
      </c>
      <c r="F6" t="e">
        <f>'INSCRIPTION JF'!C34&amp;", "&amp;'INSCRIPTION JF'!D34</f>
        <v>#N/A</v>
      </c>
      <c r="G6" t="e">
        <f>'INSCRIPTION JF'!C35&amp;", "&amp;'INSCRIPTION JF'!D35</f>
        <v>#N/A</v>
      </c>
      <c r="H6" t="e">
        <f>'INSCRIPTION JF'!C36&amp;", "&amp;'INSCRIPTION JF'!D36</f>
        <v>#N/A</v>
      </c>
      <c r="I6" t="e">
        <f>'INSCRIPTION JF'!C37&amp;", "&amp;'INSCRIPTION JF'!D37</f>
        <v>#N/A</v>
      </c>
      <c r="J6" t="e">
        <f>'INSCRIPTION JF'!C38&amp;", "&amp;'INSCRIPTION JF'!D38</f>
        <v>#N/A</v>
      </c>
      <c r="K6" t="e">
        <f>'INSCRIPTION JF'!C39&amp;", "&amp;'INSCRIPTION JF'!D39</f>
        <v>#N/A</v>
      </c>
    </row>
    <row r="7" spans="1:11" ht="15">
      <c r="A7">
        <f>IF('INSCRIPTION JF'!J29="","",'INSCRIPTION JF'!J29)</f>
      </c>
      <c r="B7" t="s">
        <v>90</v>
      </c>
      <c r="C7" t="e">
        <f>'INSCRIPTION JF'!J31&amp;", "&amp;'INSCRIPTION JF'!K31</f>
        <v>#N/A</v>
      </c>
      <c r="D7" t="e">
        <f>'INSCRIPTION JF'!J32&amp;", "&amp;'INSCRIPTION JF'!K32</f>
        <v>#N/A</v>
      </c>
      <c r="E7" t="e">
        <f>'INSCRIPTION JF'!J33&amp;", "&amp;'INSCRIPTION JF'!K33</f>
        <v>#N/A</v>
      </c>
      <c r="F7" t="e">
        <f>'INSCRIPTION JF'!J34&amp;", "&amp;'INSCRIPTION JF'!K34</f>
        <v>#N/A</v>
      </c>
      <c r="G7" t="e">
        <f>'INSCRIPTION JF'!J35&amp;", "&amp;'INSCRIPTION JF'!K35</f>
        <v>#N/A</v>
      </c>
      <c r="H7" t="e">
        <f>'INSCRIPTION JF'!J36&amp;", "&amp;'INSCRIPTION JF'!K36</f>
        <v>#N/A</v>
      </c>
      <c r="I7" t="e">
        <f>'INSCRIPTION JF'!J37&amp;", "&amp;'INSCRIPTION JF'!K37</f>
        <v>#N/A</v>
      </c>
      <c r="J7" t="e">
        <f>'INSCRIPTION JF'!J38&amp;", "&amp;'INSCRIPTION JF'!K38</f>
        <v>#N/A</v>
      </c>
      <c r="K7" t="e">
        <f>'INSCRIPTION JF'!J39&amp;", "&amp;'INSCRIPTION JF'!K39</f>
        <v>#N/A</v>
      </c>
    </row>
    <row r="8" spans="1:11" ht="15">
      <c r="A8">
        <f>IF('INSCRIPTION JF'!C41="","",'INSCRIPTION JF'!C41)</f>
      </c>
      <c r="B8" t="s">
        <v>91</v>
      </c>
      <c r="C8" t="e">
        <f>'INSCRIPTION JF'!C43&amp;", "&amp;'INSCRIPTION JF'!D43</f>
        <v>#N/A</v>
      </c>
      <c r="D8" t="e">
        <f>'INSCRIPTION JF'!C44&amp;", "&amp;'INSCRIPTION JF'!D44</f>
        <v>#N/A</v>
      </c>
      <c r="E8" t="e">
        <f>'INSCRIPTION JF'!C45&amp;", "&amp;'INSCRIPTION JF'!D45</f>
        <v>#N/A</v>
      </c>
      <c r="F8" t="e">
        <f>'INSCRIPTION JF'!C46&amp;", "&amp;'INSCRIPTION JF'!D46</f>
        <v>#N/A</v>
      </c>
      <c r="G8" t="e">
        <f>'INSCRIPTION JF'!C47&amp;", "&amp;'INSCRIPTION JF'!D47</f>
        <v>#N/A</v>
      </c>
      <c r="H8" t="e">
        <f>'INSCRIPTION JF'!C48&amp;", "&amp;'INSCRIPTION JF'!D48</f>
        <v>#N/A</v>
      </c>
      <c r="I8" t="e">
        <f>'INSCRIPTION JF'!C49&amp;", "&amp;'INSCRIPTION JF'!D49</f>
        <v>#N/A</v>
      </c>
      <c r="J8" t="e">
        <f>'INSCRIPTION JF'!C50&amp;", "&amp;'INSCRIPTION JF'!D50</f>
        <v>#N/A</v>
      </c>
      <c r="K8" t="e">
        <f>'INSCRIPTION JF'!C51&amp;", "&amp;'INSCRIPTION JF'!D51</f>
        <v>#N/A</v>
      </c>
    </row>
    <row r="9" spans="1:11" ht="15">
      <c r="A9">
        <f>IF('INSCRIPTION JF'!J41="","",'INSCRIPTION JF'!J41)</f>
      </c>
      <c r="B9" t="s">
        <v>92</v>
      </c>
      <c r="C9" t="e">
        <f>'INSCRIPTION JF'!J43&amp;", "&amp;'INSCRIPTION JF'!K43</f>
        <v>#N/A</v>
      </c>
      <c r="D9" t="e">
        <f>'INSCRIPTION JF'!J44&amp;", "&amp;'INSCRIPTION JF'!K44</f>
        <v>#N/A</v>
      </c>
      <c r="E9" t="e">
        <f>'INSCRIPTION JF'!J45&amp;", "&amp;'INSCRIPTION JF'!K45</f>
        <v>#N/A</v>
      </c>
      <c r="F9" t="e">
        <f>'INSCRIPTION JF'!J46&amp;", "&amp;'INSCRIPTION JF'!K46</f>
        <v>#N/A</v>
      </c>
      <c r="G9" t="e">
        <f>'INSCRIPTION JF'!J47&amp;", "&amp;'INSCRIPTION JF'!K47</f>
        <v>#N/A</v>
      </c>
      <c r="H9" t="e">
        <f>'INSCRIPTION JF'!J48&amp;", "&amp;'INSCRIPTION JF'!K48</f>
        <v>#N/A</v>
      </c>
      <c r="I9" t="e">
        <f>'INSCRIPTION JF'!J49&amp;", "&amp;'INSCRIPTION JF'!K49</f>
        <v>#N/A</v>
      </c>
      <c r="J9" t="e">
        <f>'INSCRIPTION JF'!J50&amp;", "&amp;'INSCRIPTION JF'!K50</f>
        <v>#N/A</v>
      </c>
      <c r="K9" t="e">
        <f>'INSCRIPTION JF'!J51&amp;", "&amp;'INSCRIPTION JF'!K51</f>
        <v>#N/A</v>
      </c>
    </row>
    <row r="10" spans="1:11" ht="15">
      <c r="A10">
        <f>IF('INSCRIPTION JF'!C53="","",'INSCRIPTION JF'!C53)</f>
      </c>
      <c r="B10" t="s">
        <v>93</v>
      </c>
      <c r="C10" t="e">
        <f>'INSCRIPTION JF'!C55&amp;", "&amp;'INSCRIPTION JF'!D55</f>
        <v>#N/A</v>
      </c>
      <c r="D10" t="e">
        <f>'INSCRIPTION JF'!C56&amp;", "&amp;'INSCRIPTION JF'!D56</f>
        <v>#N/A</v>
      </c>
      <c r="E10" t="e">
        <f>'INSCRIPTION JF'!C57&amp;", "&amp;'INSCRIPTION JF'!D57</f>
        <v>#N/A</v>
      </c>
      <c r="F10" t="e">
        <f>'INSCRIPTION JF'!C58&amp;", "&amp;'INSCRIPTION JF'!D58</f>
        <v>#N/A</v>
      </c>
      <c r="G10" t="e">
        <f>'INSCRIPTION JF'!C59&amp;", "&amp;'INSCRIPTION JF'!D59</f>
        <v>#N/A</v>
      </c>
      <c r="H10" t="e">
        <f>'INSCRIPTION JF'!C60&amp;", "&amp;'INSCRIPTION JF'!D60</f>
        <v>#N/A</v>
      </c>
      <c r="I10" t="e">
        <f>'INSCRIPTION JF'!C61&amp;", "&amp;'INSCRIPTION JF'!D61</f>
        <v>#N/A</v>
      </c>
      <c r="J10" t="e">
        <f>'INSCRIPTION JF'!C62&amp;", "&amp;'INSCRIPTION JF'!D62</f>
        <v>#N/A</v>
      </c>
      <c r="K10" t="e">
        <f>'INSCRIPTION JF'!C63&amp;", "&amp;'INSCRIPTION JF'!D63</f>
        <v>#N/A</v>
      </c>
    </row>
    <row r="11" spans="1:11" ht="15">
      <c r="A11">
        <f>IF('INSCRIPTION JF'!J53="","",'INSCRIPTION JF'!J53)</f>
      </c>
      <c r="B11" t="s">
        <v>94</v>
      </c>
      <c r="C11" t="e">
        <f>'INSCRIPTION JF'!J55&amp;", "&amp;'INSCRIPTION JF'!K55</f>
        <v>#N/A</v>
      </c>
      <c r="D11" t="e">
        <f>'INSCRIPTION JF'!J56&amp;", "&amp;'INSCRIPTION JF'!K56</f>
        <v>#N/A</v>
      </c>
      <c r="E11" t="e">
        <f>'INSCRIPTION JF'!J57&amp;", "&amp;'INSCRIPTION JF'!K57</f>
        <v>#N/A</v>
      </c>
      <c r="F11" t="e">
        <f>'INSCRIPTION JF'!J58&amp;", "&amp;'INSCRIPTION JF'!K58</f>
        <v>#N/A</v>
      </c>
      <c r="G11" t="e">
        <f>'INSCRIPTION JF'!J59&amp;", "&amp;'INSCRIPTION JF'!K59</f>
        <v>#N/A</v>
      </c>
      <c r="H11" t="e">
        <f>'INSCRIPTION JF'!J60&amp;", "&amp;'INSCRIPTION JF'!K60</f>
        <v>#N/A</v>
      </c>
      <c r="I11" t="e">
        <f>'INSCRIPTION JF'!J61&amp;", "&amp;'INSCRIPTION JF'!K61</f>
        <v>#N/A</v>
      </c>
      <c r="J11" t="e">
        <f>'INSCRIPTION JF'!J62&amp;", "&amp;'INSCRIPTION JF'!K62</f>
        <v>#N/A</v>
      </c>
      <c r="K11" t="e">
        <f>'INSCRIPTION JF'!J63&amp;", "&amp;'INSCRIPTION JF'!K63</f>
        <v>#N/A</v>
      </c>
    </row>
    <row r="12" spans="1:11" ht="15">
      <c r="A12">
        <f>IF('INSCRIPTION JF'!C65="","",'INSCRIPTION JF'!C65)</f>
      </c>
      <c r="B12" t="s">
        <v>95</v>
      </c>
      <c r="C12" t="e">
        <f>'INSCRIPTION JF'!C67&amp;", "&amp;'INSCRIPTION JF'!D67</f>
        <v>#N/A</v>
      </c>
      <c r="D12" t="e">
        <f>'INSCRIPTION JF'!C68&amp;", "&amp;'INSCRIPTION JF'!D68</f>
        <v>#N/A</v>
      </c>
      <c r="E12" t="e">
        <f>'INSCRIPTION JF'!C69&amp;", "&amp;'INSCRIPTION JF'!D69</f>
        <v>#N/A</v>
      </c>
      <c r="F12" t="e">
        <f>'INSCRIPTION JF'!C70&amp;", "&amp;'INSCRIPTION JF'!D70</f>
        <v>#N/A</v>
      </c>
      <c r="G12" t="e">
        <f>'INSCRIPTION JF'!C71&amp;", "&amp;'INSCRIPTION JF'!D71</f>
        <v>#N/A</v>
      </c>
      <c r="H12" t="e">
        <f>'INSCRIPTION JF'!C72&amp;", "&amp;'INSCRIPTION JF'!D72</f>
        <v>#N/A</v>
      </c>
      <c r="I12" t="e">
        <f>'INSCRIPTION JF'!C73&amp;", "&amp;'INSCRIPTION JF'!D73</f>
        <v>#N/A</v>
      </c>
      <c r="J12" t="e">
        <f>'INSCRIPTION JF'!C74&amp;", "&amp;'INSCRIPTION JF'!D74</f>
        <v>#N/A</v>
      </c>
      <c r="K12" t="e">
        <f>'INSCRIPTION JF'!C75&amp;", "&amp;'INSCRIPTION JF'!D75</f>
        <v>#N/A</v>
      </c>
    </row>
    <row r="13" spans="1:11" ht="15">
      <c r="A13">
        <f>IF('INSCRIPTION JF'!J65="","",'INSCRIPTION JF'!J65)</f>
      </c>
      <c r="B13" t="s">
        <v>96</v>
      </c>
      <c r="C13" t="e">
        <f>'INSCRIPTION JF'!J67&amp;", "&amp;'INSCRIPTION JF'!K67</f>
        <v>#N/A</v>
      </c>
      <c r="D13" t="e">
        <f>'INSCRIPTION JF'!J68&amp;", "&amp;'INSCRIPTION JF'!K68</f>
        <v>#N/A</v>
      </c>
      <c r="E13" t="e">
        <f>'INSCRIPTION JF'!J69&amp;", "&amp;'INSCRIPTION JF'!K69</f>
        <v>#N/A</v>
      </c>
      <c r="F13" t="e">
        <f>'INSCRIPTION JF'!J70&amp;", "&amp;'INSCRIPTION JF'!K70</f>
        <v>#N/A</v>
      </c>
      <c r="G13" t="e">
        <f>'INSCRIPTION JF'!J71&amp;", "&amp;'INSCRIPTION JF'!K71</f>
        <v>#N/A</v>
      </c>
      <c r="H13" t="e">
        <f>'INSCRIPTION JF'!J72&amp;", "&amp;'INSCRIPTION JF'!K72</f>
        <v>#N/A</v>
      </c>
      <c r="I13" t="e">
        <f>'INSCRIPTION JF'!J73&amp;", "&amp;'INSCRIPTION JF'!K73</f>
        <v>#N/A</v>
      </c>
      <c r="J13" t="e">
        <f>'INSCRIPTION JF'!J74&amp;", "&amp;'INSCRIPTION JF'!K74</f>
        <v>#N/A</v>
      </c>
      <c r="K13" t="e">
        <f>'INSCRIPTION JF'!J75&amp;", "&amp;'INSCRIPTION JF'!K75</f>
        <v>#N/A</v>
      </c>
    </row>
    <row r="14" spans="1:11" ht="15">
      <c r="A14">
        <f>IF('INSCRIPTION JF'!C77="","",'INSCRIPTION JF'!C77)</f>
      </c>
      <c r="B14" t="s">
        <v>97</v>
      </c>
      <c r="C14" t="e">
        <f>'INSCRIPTION JF'!C79&amp;", "&amp;'INSCRIPTION JF'!D79</f>
        <v>#N/A</v>
      </c>
      <c r="D14" t="e">
        <f>'INSCRIPTION JF'!C80&amp;", "&amp;'INSCRIPTION JF'!D80</f>
        <v>#N/A</v>
      </c>
      <c r="E14" t="e">
        <f>'INSCRIPTION JF'!C81&amp;", "&amp;'INSCRIPTION JF'!D81</f>
        <v>#N/A</v>
      </c>
      <c r="F14" t="e">
        <f>'INSCRIPTION JF'!C82&amp;", "&amp;'INSCRIPTION JF'!D82</f>
        <v>#N/A</v>
      </c>
      <c r="G14" t="e">
        <f>'INSCRIPTION JF'!C83&amp;", "&amp;'INSCRIPTION JF'!D83</f>
        <v>#N/A</v>
      </c>
      <c r="H14" t="e">
        <f>'INSCRIPTION JF'!C84&amp;", "&amp;'INSCRIPTION JF'!D84</f>
        <v>#N/A</v>
      </c>
      <c r="I14" t="e">
        <f>'INSCRIPTION JF'!C85&amp;", "&amp;'INSCRIPTION JF'!D85</f>
        <v>#N/A</v>
      </c>
      <c r="J14" t="e">
        <f>'INSCRIPTION JF'!C86&amp;", "&amp;'INSCRIPTION JF'!D86</f>
        <v>#N/A</v>
      </c>
      <c r="K14" t="e">
        <f>'INSCRIPTION JF'!C87&amp;", "&amp;'INSCRIPTION JF'!D87</f>
        <v>#N/A</v>
      </c>
    </row>
    <row r="15" spans="1:11" ht="15">
      <c r="A15">
        <f>IF('INSCRIPTION JF'!J77="","",'INSCRIPTION JF'!J77)</f>
      </c>
      <c r="B15" t="s">
        <v>98</v>
      </c>
      <c r="C15" t="e">
        <f>'INSCRIPTION JF'!J79&amp;", "&amp;'INSCRIPTION JF'!K79</f>
        <v>#N/A</v>
      </c>
      <c r="D15" t="e">
        <f>'INSCRIPTION JF'!J80&amp;", "&amp;'INSCRIPTION JF'!K80</f>
        <v>#N/A</v>
      </c>
      <c r="E15" t="e">
        <f>'INSCRIPTION JF'!J81&amp;", "&amp;'INSCRIPTION JF'!K81</f>
        <v>#N/A</v>
      </c>
      <c r="F15" t="e">
        <f>'INSCRIPTION JF'!J82&amp;", "&amp;'INSCRIPTION JF'!K82</f>
        <v>#N/A</v>
      </c>
      <c r="G15" t="e">
        <f>'INSCRIPTION JF'!J83&amp;", "&amp;'INSCRIPTION JF'!K83</f>
        <v>#N/A</v>
      </c>
      <c r="H15" t="e">
        <f>'INSCRIPTION JF'!J84&amp;", "&amp;'INSCRIPTION JF'!K84</f>
        <v>#N/A</v>
      </c>
      <c r="I15" t="e">
        <f>'INSCRIPTION JF'!J85&amp;", "&amp;'INSCRIPTION JF'!K85</f>
        <v>#N/A</v>
      </c>
      <c r="J15" t="e">
        <f>'INSCRIPTION JF'!J86&amp;", "&amp;'INSCRIPTION JF'!K86</f>
        <v>#N/A</v>
      </c>
      <c r="K15" t="e">
        <f>'INSCRIPTION JF'!J87&amp;", "&amp;'INSCRIPTION JF'!K87</f>
        <v>#N/A</v>
      </c>
    </row>
    <row r="16" spans="1:11" ht="15">
      <c r="A16">
        <f>IF('INSCRIPTION JF'!C89="","",'INSCRIPTION JF'!C89)</f>
      </c>
      <c r="B16" t="s">
        <v>99</v>
      </c>
      <c r="C16" t="e">
        <f>'INSCRIPTION JF'!C91&amp;", "&amp;'INSCRIPTION JF'!D91</f>
        <v>#N/A</v>
      </c>
      <c r="D16" t="e">
        <f>'INSCRIPTION JF'!C92&amp;", "&amp;'INSCRIPTION JF'!D92</f>
        <v>#N/A</v>
      </c>
      <c r="E16" t="e">
        <f>'INSCRIPTION JF'!C93&amp;", "&amp;'INSCRIPTION JF'!D93</f>
        <v>#N/A</v>
      </c>
      <c r="F16" t="e">
        <f>'INSCRIPTION JF'!C94&amp;", "&amp;'INSCRIPTION JF'!D94</f>
        <v>#N/A</v>
      </c>
      <c r="G16" t="e">
        <f>'INSCRIPTION JF'!C95&amp;", "&amp;'INSCRIPTION JF'!D95</f>
        <v>#N/A</v>
      </c>
      <c r="H16" t="e">
        <f>'INSCRIPTION JF'!C96&amp;", "&amp;'INSCRIPTION JF'!D96</f>
        <v>#N/A</v>
      </c>
      <c r="I16" t="e">
        <f>'INSCRIPTION JF'!C97&amp;", "&amp;'INSCRIPTION JF'!D97</f>
        <v>#N/A</v>
      </c>
      <c r="J16" t="e">
        <f>'INSCRIPTION JF'!C98&amp;", "&amp;'INSCRIPTION JF'!D98</f>
        <v>#N/A</v>
      </c>
      <c r="K16" t="e">
        <f>'INSCRIPTION JF'!C99&amp;", "&amp;'INSCRIPTION JF'!D99</f>
        <v>#N/A</v>
      </c>
    </row>
    <row r="17" spans="1:11" ht="15">
      <c r="A17">
        <f>IF('INSCRIPTION JF'!J89="","",'INSCRIPTION JF'!J89)</f>
      </c>
      <c r="B17" t="s">
        <v>100</v>
      </c>
      <c r="C17" t="e">
        <f>'INSCRIPTION JF'!J91&amp;", "&amp;'INSCRIPTION JF'!K91</f>
        <v>#N/A</v>
      </c>
      <c r="D17" t="e">
        <f>'INSCRIPTION JF'!J92&amp;", "&amp;'INSCRIPTION JF'!K92</f>
        <v>#N/A</v>
      </c>
      <c r="E17" t="e">
        <f>'INSCRIPTION JF'!J93&amp;", "&amp;'INSCRIPTION JF'!K93</f>
        <v>#N/A</v>
      </c>
      <c r="F17" t="e">
        <f>'INSCRIPTION JF'!J94&amp;", "&amp;'INSCRIPTION JF'!K94</f>
        <v>#N/A</v>
      </c>
      <c r="G17" t="e">
        <f>'INSCRIPTION JF'!J95&amp;", "&amp;'INSCRIPTION JF'!K95</f>
        <v>#N/A</v>
      </c>
      <c r="H17" t="e">
        <f>'INSCRIPTION JF'!J96&amp;", "&amp;'INSCRIPTION JF'!K96</f>
        <v>#N/A</v>
      </c>
      <c r="I17" t="e">
        <f>'INSCRIPTION JF'!J97&amp;", "&amp;'INSCRIPTION JF'!K97</f>
        <v>#N/A</v>
      </c>
      <c r="J17" t="e">
        <f>'INSCRIPTION JF'!J98&amp;", "&amp;'INSCRIPTION JF'!K98</f>
        <v>#N/A</v>
      </c>
      <c r="K17" t="e">
        <f>'INSCRIPTION JF'!J99&amp;", "&amp;'INSCRIPTION JF'!K99</f>
        <v>#N/A</v>
      </c>
    </row>
    <row r="18" spans="1:11" ht="15">
      <c r="A18">
        <f>IF('INSCRIPTION JF'!C101="","",'INSCRIPTION JF'!C101)</f>
      </c>
      <c r="B18" t="s">
        <v>101</v>
      </c>
      <c r="C18" t="e">
        <f>'INSCRIPTION JF'!C103&amp;", "&amp;'INSCRIPTION JF'!D103</f>
        <v>#N/A</v>
      </c>
      <c r="D18" t="e">
        <f>'INSCRIPTION JF'!C104&amp;", "&amp;'INSCRIPTION JF'!D104</f>
        <v>#N/A</v>
      </c>
      <c r="E18" t="e">
        <f>'INSCRIPTION JF'!C105&amp;", "&amp;'INSCRIPTION JF'!D105</f>
        <v>#N/A</v>
      </c>
      <c r="F18" t="e">
        <f>'INSCRIPTION JF'!C106&amp;", "&amp;'INSCRIPTION JF'!D106</f>
        <v>#N/A</v>
      </c>
      <c r="G18" t="e">
        <f>'INSCRIPTION JF'!C107&amp;", "&amp;'INSCRIPTION JF'!D107</f>
        <v>#N/A</v>
      </c>
      <c r="H18" t="e">
        <f>'INSCRIPTION JF'!C108&amp;", "&amp;'INSCRIPTION JF'!D108</f>
        <v>#N/A</v>
      </c>
      <c r="I18" t="e">
        <f>'INSCRIPTION JF'!C109&amp;", "&amp;'INSCRIPTION JF'!D109</f>
        <v>#N/A</v>
      </c>
      <c r="J18" t="e">
        <f>'INSCRIPTION JF'!C110&amp;", "&amp;'INSCRIPTION JF'!D110</f>
        <v>#N/A</v>
      </c>
      <c r="K18" t="e">
        <f>'INSCRIPTION JF'!C111&amp;", "&amp;'INSCRIPTION JF'!D111</f>
        <v>#N/A</v>
      </c>
    </row>
    <row r="19" spans="1:11" ht="15">
      <c r="A19">
        <f>IF('INSCRIPTION JF'!J101="","",'INSCRIPTION JF'!J101)</f>
      </c>
      <c r="B19" t="s">
        <v>102</v>
      </c>
      <c r="C19" t="e">
        <f>'INSCRIPTION JF'!J103&amp;", "&amp;'INSCRIPTION JF'!K103</f>
        <v>#N/A</v>
      </c>
      <c r="D19" t="e">
        <f>'INSCRIPTION JF'!J104&amp;", "&amp;'INSCRIPTION JF'!K104</f>
        <v>#N/A</v>
      </c>
      <c r="E19" t="e">
        <f>'INSCRIPTION JF'!J105&amp;", "&amp;'INSCRIPTION JF'!K105</f>
        <v>#N/A</v>
      </c>
      <c r="F19" t="e">
        <f>'INSCRIPTION JF'!J106&amp;", "&amp;'INSCRIPTION JF'!K106</f>
        <v>#N/A</v>
      </c>
      <c r="G19" t="e">
        <f>'INSCRIPTION JF'!J107&amp;", "&amp;'INSCRIPTION JF'!K107</f>
        <v>#N/A</v>
      </c>
      <c r="H19" t="e">
        <f>'INSCRIPTION JF'!J108&amp;", "&amp;'INSCRIPTION JF'!K108</f>
        <v>#N/A</v>
      </c>
      <c r="I19" t="e">
        <f>'INSCRIPTION JF'!J109&amp;", "&amp;'INSCRIPTION JF'!K109</f>
        <v>#N/A</v>
      </c>
      <c r="J19" t="e">
        <f>'INSCRIPTION JF'!J110&amp;", "&amp;'INSCRIPTION JF'!K110</f>
        <v>#N/A</v>
      </c>
      <c r="K19" t="e">
        <f>'INSCRIPTION JF'!J111&amp;", "&amp;'INSCRIPTION JF'!K111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K19"/>
  <sheetViews>
    <sheetView zoomScalePageLayoutView="0" workbookViewId="0" topLeftCell="A1">
      <selection activeCell="I27" sqref="I27"/>
    </sheetView>
  </sheetViews>
  <sheetFormatPr defaultColWidth="11.421875" defaultRowHeight="15"/>
  <cols>
    <col min="1" max="11" width="20.7109375" style="0" customWidth="1"/>
  </cols>
  <sheetData>
    <row r="1" ht="15">
      <c r="A1" t="s">
        <v>122</v>
      </c>
    </row>
    <row r="2" spans="1:11" ht="15">
      <c r="A2">
        <f>IF('INSCRIPTION MI'!C5="","",'INSCRIPTION MI'!C5)</f>
      </c>
      <c r="B2" t="s">
        <v>104</v>
      </c>
      <c r="C2" t="e">
        <f>'INSCRIPTION MI'!C7&amp;", "&amp;'INSCRIPTION MI'!D7</f>
        <v>#N/A</v>
      </c>
      <c r="D2" t="e">
        <f>'INSCRIPTION MI'!C8&amp;", "&amp;'INSCRIPTION MI'!D8</f>
        <v>#N/A</v>
      </c>
      <c r="E2" t="e">
        <f>'INSCRIPTION MI'!C9&amp;", "&amp;'INSCRIPTION MI'!D9</f>
        <v>#N/A</v>
      </c>
      <c r="F2" t="e">
        <f>'INSCRIPTION MI'!C10&amp;", "&amp;'INSCRIPTION MI'!D10</f>
        <v>#N/A</v>
      </c>
      <c r="G2" t="e">
        <f>'INSCRIPTION MI'!C11&amp;", "&amp;'INSCRIPTION MI'!D11</f>
        <v>#N/A</v>
      </c>
      <c r="H2" t="e">
        <f>'INSCRIPTION MI'!C12&amp;", "&amp;'INSCRIPTION MI'!D12</f>
        <v>#N/A</v>
      </c>
      <c r="I2" t="e">
        <f>'INSCRIPTION MI'!C13&amp;", "&amp;'INSCRIPTION MI'!D13</f>
        <v>#N/A</v>
      </c>
      <c r="J2" t="e">
        <f>'INSCRIPTION MI'!C14&amp;", "&amp;'INSCRIPTION MI'!D14</f>
        <v>#N/A</v>
      </c>
      <c r="K2" t="e">
        <f>'INSCRIPTION MI'!C15&amp;", "&amp;'INSCRIPTION MI'!D15</f>
        <v>#N/A</v>
      </c>
    </row>
    <row r="3" spans="1:11" ht="15">
      <c r="A3">
        <f>IF('INSCRIPTION MI'!J5="","",'INSCRIPTION MI'!J5)</f>
      </c>
      <c r="B3" t="s">
        <v>105</v>
      </c>
      <c r="C3" t="e">
        <f>'INSCRIPTION MI'!J7&amp;", "&amp;'INSCRIPTION MI'!K7</f>
        <v>#N/A</v>
      </c>
      <c r="D3" t="e">
        <f>'INSCRIPTION MI'!J8&amp;", "&amp;'INSCRIPTION MI'!K8</f>
        <v>#N/A</v>
      </c>
      <c r="E3" t="e">
        <f>'INSCRIPTION MI'!J9&amp;", "&amp;'INSCRIPTION MI'!K9</f>
        <v>#N/A</v>
      </c>
      <c r="F3" t="e">
        <f>'INSCRIPTION MI'!J10&amp;", "&amp;'INSCRIPTION MI'!K10</f>
        <v>#N/A</v>
      </c>
      <c r="G3" t="e">
        <f>'INSCRIPTION MI'!J11&amp;", "&amp;'INSCRIPTION MI'!K11</f>
        <v>#N/A</v>
      </c>
      <c r="H3" t="e">
        <f>'INSCRIPTION MI'!J12&amp;", "&amp;'INSCRIPTION MI'!K12</f>
        <v>#N/A</v>
      </c>
      <c r="I3" t="e">
        <f>'INSCRIPTION MI'!J13&amp;", "&amp;'INSCRIPTION MI'!K13</f>
        <v>#N/A</v>
      </c>
      <c r="J3" t="e">
        <f>'INSCRIPTION MI'!J14&amp;", "&amp;'INSCRIPTION MI'!K14</f>
        <v>#N/A</v>
      </c>
      <c r="K3" t="e">
        <f>'INSCRIPTION MI'!J15&amp;", "&amp;'INSCRIPTION MI'!K15</f>
        <v>#N/A</v>
      </c>
    </row>
    <row r="4" spans="1:11" ht="15">
      <c r="A4">
        <f>IF('INSCRIPTION MI'!C17="","",'INSCRIPTION MI'!C17)</f>
      </c>
      <c r="B4" t="s">
        <v>106</v>
      </c>
      <c r="C4" t="e">
        <f>'INSCRIPTION MI'!C19&amp;", "&amp;'INSCRIPTION MI'!D19</f>
        <v>#N/A</v>
      </c>
      <c r="D4" t="e">
        <f>'INSCRIPTION MI'!C20&amp;", "&amp;'INSCRIPTION MI'!D20</f>
        <v>#N/A</v>
      </c>
      <c r="E4" t="e">
        <f>'INSCRIPTION MI'!C21&amp;", "&amp;'INSCRIPTION MI'!D21</f>
        <v>#N/A</v>
      </c>
      <c r="F4" t="e">
        <f>'INSCRIPTION MI'!C22&amp;", "&amp;'INSCRIPTION MI'!D22</f>
        <v>#N/A</v>
      </c>
      <c r="G4" t="e">
        <f>'INSCRIPTION MI'!C23&amp;", "&amp;'INSCRIPTION MI'!D23</f>
        <v>#N/A</v>
      </c>
      <c r="H4" t="e">
        <f>'INSCRIPTION MI'!C24&amp;", "&amp;'INSCRIPTION MI'!D24</f>
        <v>#N/A</v>
      </c>
      <c r="I4" t="e">
        <f>'INSCRIPTION MI'!C25&amp;", "&amp;'INSCRIPTION MI'!D25</f>
        <v>#N/A</v>
      </c>
      <c r="J4" t="e">
        <f>'INSCRIPTION MI'!C26&amp;", "&amp;'INSCRIPTION MI'!D26</f>
        <v>#N/A</v>
      </c>
      <c r="K4" t="e">
        <f>'INSCRIPTION MI'!C27&amp;", "&amp;'INSCRIPTION MI'!D27</f>
        <v>#N/A</v>
      </c>
    </row>
    <row r="5" spans="1:11" ht="15">
      <c r="A5">
        <f>IF('INSCRIPTION MI'!J17="","",'INSCRIPTION MI'!J17)</f>
      </c>
      <c r="B5" t="s">
        <v>107</v>
      </c>
      <c r="C5" t="e">
        <f>'INSCRIPTION MI'!J19&amp;", "&amp;'INSCRIPTION MI'!K19</f>
        <v>#N/A</v>
      </c>
      <c r="D5" t="e">
        <f>'INSCRIPTION MI'!J20&amp;", "&amp;'INSCRIPTION MI'!K20</f>
        <v>#N/A</v>
      </c>
      <c r="E5" t="e">
        <f>'INSCRIPTION MI'!J21&amp;", "&amp;'INSCRIPTION MI'!K21</f>
        <v>#N/A</v>
      </c>
      <c r="F5" t="e">
        <f>'INSCRIPTION MI'!J22&amp;", "&amp;'INSCRIPTION MI'!K22</f>
        <v>#N/A</v>
      </c>
      <c r="G5" t="e">
        <f>'INSCRIPTION MI'!J23&amp;", "&amp;'INSCRIPTION MI'!K23</f>
        <v>#N/A</v>
      </c>
      <c r="H5" t="e">
        <f>'INSCRIPTION MI'!J24&amp;", "&amp;'INSCRIPTION MI'!K24</f>
        <v>#N/A</v>
      </c>
      <c r="I5" t="e">
        <f>'INSCRIPTION MI'!J25&amp;", "&amp;'INSCRIPTION MI'!K25</f>
        <v>#N/A</v>
      </c>
      <c r="J5" t="e">
        <f>'INSCRIPTION MI'!J26&amp;", "&amp;'INSCRIPTION MI'!K26</f>
        <v>#N/A</v>
      </c>
      <c r="K5" t="e">
        <f>'INSCRIPTION MI'!J27&amp;", "&amp;'INSCRIPTION MI'!K27</f>
        <v>#N/A</v>
      </c>
    </row>
    <row r="6" spans="1:11" ht="15">
      <c r="A6">
        <f>IF('INSCRIPTION MI'!C29="","",'INSCRIPTION MI'!C29)</f>
      </c>
      <c r="B6" t="s">
        <v>108</v>
      </c>
      <c r="C6" t="e">
        <f>'INSCRIPTION MI'!C31&amp;", "&amp;'INSCRIPTION MI'!D31</f>
        <v>#N/A</v>
      </c>
      <c r="D6" t="e">
        <f>'INSCRIPTION MI'!C32&amp;", "&amp;'INSCRIPTION MI'!D32</f>
        <v>#N/A</v>
      </c>
      <c r="E6" t="e">
        <f>'INSCRIPTION MI'!C33&amp;", "&amp;'INSCRIPTION MI'!D33</f>
        <v>#N/A</v>
      </c>
      <c r="F6" t="e">
        <f>'INSCRIPTION MI'!C34&amp;", "&amp;'INSCRIPTION MI'!D34</f>
        <v>#N/A</v>
      </c>
      <c r="G6" t="e">
        <f>'INSCRIPTION MI'!C35&amp;", "&amp;'INSCRIPTION MI'!D35</f>
        <v>#N/A</v>
      </c>
      <c r="H6" t="e">
        <f>'INSCRIPTION MI'!C36&amp;", "&amp;'INSCRIPTION MI'!D36</f>
        <v>#N/A</v>
      </c>
      <c r="I6" t="e">
        <f>'INSCRIPTION MI'!C37&amp;", "&amp;'INSCRIPTION MI'!D37</f>
        <v>#N/A</v>
      </c>
      <c r="J6" t="e">
        <f>'INSCRIPTION MI'!C38&amp;", "&amp;'INSCRIPTION MI'!D38</f>
        <v>#N/A</v>
      </c>
      <c r="K6" t="e">
        <f>'INSCRIPTION MI'!C39&amp;", "&amp;'INSCRIPTION MI'!D39</f>
        <v>#N/A</v>
      </c>
    </row>
    <row r="7" spans="1:11" ht="15">
      <c r="A7">
        <f>IF('INSCRIPTION MI'!J29="","",'INSCRIPTION MI'!J29)</f>
      </c>
      <c r="B7" t="s">
        <v>109</v>
      </c>
      <c r="C7" t="e">
        <f>'INSCRIPTION MI'!J31&amp;", "&amp;'INSCRIPTION MI'!K31</f>
        <v>#N/A</v>
      </c>
      <c r="D7" t="e">
        <f>'INSCRIPTION MI'!J32&amp;", "&amp;'INSCRIPTION MI'!K32</f>
        <v>#N/A</v>
      </c>
      <c r="E7" t="e">
        <f>'INSCRIPTION MI'!J33&amp;", "&amp;'INSCRIPTION MI'!K33</f>
        <v>#N/A</v>
      </c>
      <c r="F7" t="e">
        <f>'INSCRIPTION MI'!J34&amp;", "&amp;'INSCRIPTION MI'!K34</f>
        <v>#N/A</v>
      </c>
      <c r="G7" t="e">
        <f>'INSCRIPTION MI'!J35&amp;", "&amp;'INSCRIPTION MI'!K35</f>
        <v>#N/A</v>
      </c>
      <c r="H7" t="e">
        <f>'INSCRIPTION MI'!J36&amp;", "&amp;'INSCRIPTION MI'!K36</f>
        <v>#N/A</v>
      </c>
      <c r="I7" t="e">
        <f>'INSCRIPTION MI'!J37&amp;", "&amp;'INSCRIPTION MI'!K37</f>
        <v>#N/A</v>
      </c>
      <c r="J7" t="e">
        <f>'INSCRIPTION MI'!J38&amp;", "&amp;'INSCRIPTION MI'!K38</f>
        <v>#N/A</v>
      </c>
      <c r="K7" t="e">
        <f>'INSCRIPTION MI'!J39&amp;", "&amp;'INSCRIPTION MI'!K39</f>
        <v>#N/A</v>
      </c>
    </row>
    <row r="8" spans="1:11" ht="15">
      <c r="A8">
        <f>IF('INSCRIPTION MI'!C41="","",'INSCRIPTION MI'!C41)</f>
      </c>
      <c r="B8" t="s">
        <v>110</v>
      </c>
      <c r="C8" t="e">
        <f>'INSCRIPTION MI'!C43&amp;", "&amp;'INSCRIPTION MI'!D43</f>
        <v>#N/A</v>
      </c>
      <c r="D8" t="e">
        <f>'INSCRIPTION MI'!C44&amp;", "&amp;'INSCRIPTION MI'!D44</f>
        <v>#N/A</v>
      </c>
      <c r="E8" t="e">
        <f>'INSCRIPTION MI'!C45&amp;", "&amp;'INSCRIPTION MI'!D45</f>
        <v>#N/A</v>
      </c>
      <c r="F8" t="e">
        <f>'INSCRIPTION MI'!C46&amp;", "&amp;'INSCRIPTION MI'!D46</f>
        <v>#N/A</v>
      </c>
      <c r="G8" t="e">
        <f>'INSCRIPTION MI'!C47&amp;", "&amp;'INSCRIPTION MI'!D47</f>
        <v>#N/A</v>
      </c>
      <c r="H8" t="e">
        <f>'INSCRIPTION MI'!C48&amp;", "&amp;'INSCRIPTION MI'!D48</f>
        <v>#N/A</v>
      </c>
      <c r="I8" t="e">
        <f>'INSCRIPTION MI'!C49&amp;", "&amp;'INSCRIPTION MI'!D49</f>
        <v>#N/A</v>
      </c>
      <c r="J8" t="e">
        <f>'INSCRIPTION MI'!C50&amp;", "&amp;'INSCRIPTION MI'!D50</f>
        <v>#N/A</v>
      </c>
      <c r="K8" t="e">
        <f>'INSCRIPTION MI'!C51&amp;", "&amp;'INSCRIPTION MI'!D51</f>
        <v>#N/A</v>
      </c>
    </row>
    <row r="9" spans="1:11" ht="15">
      <c r="A9">
        <f>IF('INSCRIPTION MI'!J41="","",'INSCRIPTION MI'!J41)</f>
      </c>
      <c r="B9" t="s">
        <v>111</v>
      </c>
      <c r="C9" t="e">
        <f>'INSCRIPTION MI'!J43&amp;", "&amp;'INSCRIPTION MI'!K43</f>
        <v>#N/A</v>
      </c>
      <c r="D9" t="e">
        <f>'INSCRIPTION MI'!J44&amp;", "&amp;'INSCRIPTION MI'!K44</f>
        <v>#N/A</v>
      </c>
      <c r="E9" t="e">
        <f>'INSCRIPTION MI'!J45&amp;", "&amp;'INSCRIPTION MI'!K45</f>
        <v>#N/A</v>
      </c>
      <c r="F9" t="e">
        <f>'INSCRIPTION MI'!J46&amp;", "&amp;'INSCRIPTION MI'!K46</f>
        <v>#N/A</v>
      </c>
      <c r="G9" t="e">
        <f>'INSCRIPTION MI'!J47&amp;", "&amp;'INSCRIPTION MI'!K47</f>
        <v>#N/A</v>
      </c>
      <c r="H9" t="e">
        <f>'INSCRIPTION MI'!J48&amp;", "&amp;'INSCRIPTION MI'!K48</f>
        <v>#N/A</v>
      </c>
      <c r="I9" t="e">
        <f>'INSCRIPTION MI'!J49&amp;", "&amp;'INSCRIPTION MI'!K49</f>
        <v>#N/A</v>
      </c>
      <c r="J9" t="e">
        <f>'INSCRIPTION MI'!J50&amp;", "&amp;'INSCRIPTION MI'!K50</f>
        <v>#N/A</v>
      </c>
      <c r="K9" t="e">
        <f>'INSCRIPTION MI'!J51&amp;", "&amp;'INSCRIPTION MI'!K51</f>
        <v>#N/A</v>
      </c>
    </row>
    <row r="10" spans="1:11" ht="15">
      <c r="A10">
        <f>IF('INSCRIPTION MI'!C53="","",'INSCRIPTION MI'!C53)</f>
      </c>
      <c r="B10" t="s">
        <v>112</v>
      </c>
      <c r="C10" t="e">
        <f>'INSCRIPTION MI'!C55&amp;", "&amp;'INSCRIPTION MI'!D55</f>
        <v>#N/A</v>
      </c>
      <c r="D10" t="e">
        <f>'INSCRIPTION MI'!C56&amp;", "&amp;'INSCRIPTION MI'!D56</f>
        <v>#N/A</v>
      </c>
      <c r="E10" t="e">
        <f>'INSCRIPTION MI'!C57&amp;", "&amp;'INSCRIPTION MI'!D57</f>
        <v>#N/A</v>
      </c>
      <c r="F10" t="e">
        <f>'INSCRIPTION MI'!C58&amp;", "&amp;'INSCRIPTION MI'!D58</f>
        <v>#N/A</v>
      </c>
      <c r="G10" t="e">
        <f>'INSCRIPTION MI'!C59&amp;", "&amp;'INSCRIPTION MI'!D59</f>
        <v>#N/A</v>
      </c>
      <c r="H10" t="e">
        <f>'INSCRIPTION MI'!C60&amp;", "&amp;'INSCRIPTION MI'!D60</f>
        <v>#N/A</v>
      </c>
      <c r="I10" t="e">
        <f>'INSCRIPTION MI'!C61&amp;", "&amp;'INSCRIPTION MI'!D61</f>
        <v>#N/A</v>
      </c>
      <c r="J10" t="e">
        <f>'INSCRIPTION MI'!C62&amp;", "&amp;'INSCRIPTION MI'!D62</f>
        <v>#N/A</v>
      </c>
      <c r="K10" t="e">
        <f>'INSCRIPTION MI'!C63&amp;", "&amp;'INSCRIPTION MI'!D63</f>
        <v>#N/A</v>
      </c>
    </row>
    <row r="11" spans="1:11" ht="15">
      <c r="A11">
        <f>IF('INSCRIPTION MI'!J53="","",'INSCRIPTION MI'!J53)</f>
      </c>
      <c r="B11" t="s">
        <v>113</v>
      </c>
      <c r="C11" t="e">
        <f>'INSCRIPTION MI'!J55&amp;", "&amp;'INSCRIPTION MI'!K55</f>
        <v>#N/A</v>
      </c>
      <c r="D11" t="e">
        <f>'INSCRIPTION MI'!J56&amp;", "&amp;'INSCRIPTION MI'!K56</f>
        <v>#N/A</v>
      </c>
      <c r="E11" t="e">
        <f>'INSCRIPTION MI'!J57&amp;", "&amp;'INSCRIPTION MI'!K57</f>
        <v>#N/A</v>
      </c>
      <c r="F11" t="e">
        <f>'INSCRIPTION MI'!J58&amp;", "&amp;'INSCRIPTION MI'!K58</f>
        <v>#N/A</v>
      </c>
      <c r="G11" t="e">
        <f>'INSCRIPTION MI'!J59&amp;", "&amp;'INSCRIPTION MI'!K59</f>
        <v>#N/A</v>
      </c>
      <c r="H11" t="e">
        <f>'INSCRIPTION MI'!J60&amp;", "&amp;'INSCRIPTION MI'!K60</f>
        <v>#N/A</v>
      </c>
      <c r="I11" t="e">
        <f>'INSCRIPTION MI'!J61&amp;", "&amp;'INSCRIPTION MI'!K61</f>
        <v>#N/A</v>
      </c>
      <c r="J11" t="e">
        <f>'INSCRIPTION MI'!J62&amp;", "&amp;'INSCRIPTION MI'!K62</f>
        <v>#N/A</v>
      </c>
      <c r="K11" t="e">
        <f>'INSCRIPTION MI'!J63&amp;", "&amp;'INSCRIPTION MI'!K63</f>
        <v>#N/A</v>
      </c>
    </row>
    <row r="12" spans="1:11" ht="15">
      <c r="A12">
        <f>IF('INSCRIPTION MI'!C65="","",'INSCRIPTION MI'!C65)</f>
      </c>
      <c r="B12" t="s">
        <v>114</v>
      </c>
      <c r="C12" t="e">
        <f>'INSCRIPTION MI'!C67&amp;", "&amp;'INSCRIPTION MI'!D67</f>
        <v>#N/A</v>
      </c>
      <c r="D12" t="e">
        <f>'INSCRIPTION MI'!C68&amp;", "&amp;'INSCRIPTION MI'!D68</f>
        <v>#N/A</v>
      </c>
      <c r="E12" t="e">
        <f>'INSCRIPTION MI'!C69&amp;", "&amp;'INSCRIPTION MI'!D69</f>
        <v>#N/A</v>
      </c>
      <c r="F12" t="e">
        <f>'INSCRIPTION MI'!C70&amp;", "&amp;'INSCRIPTION MI'!D70</f>
        <v>#N/A</v>
      </c>
      <c r="G12" t="e">
        <f>'INSCRIPTION MI'!C71&amp;", "&amp;'INSCRIPTION MI'!D71</f>
        <v>#N/A</v>
      </c>
      <c r="H12" t="e">
        <f>'INSCRIPTION MI'!C72&amp;", "&amp;'INSCRIPTION MI'!D72</f>
        <v>#N/A</v>
      </c>
      <c r="I12" t="e">
        <f>'INSCRIPTION MI'!C73&amp;", "&amp;'INSCRIPTION MI'!D73</f>
        <v>#N/A</v>
      </c>
      <c r="J12" t="e">
        <f>'INSCRIPTION MI'!C74&amp;", "&amp;'INSCRIPTION MI'!D74</f>
        <v>#N/A</v>
      </c>
      <c r="K12" t="e">
        <f>'INSCRIPTION MI'!C75&amp;", "&amp;'INSCRIPTION MI'!D75</f>
        <v>#N/A</v>
      </c>
    </row>
    <row r="13" spans="1:11" ht="15">
      <c r="A13">
        <f>IF('INSCRIPTION MI'!J65="","",'INSCRIPTION MI'!J65)</f>
      </c>
      <c r="B13" t="s">
        <v>115</v>
      </c>
      <c r="C13" t="e">
        <f>'INSCRIPTION MI'!J67&amp;", "&amp;'INSCRIPTION MI'!K67</f>
        <v>#N/A</v>
      </c>
      <c r="D13" t="e">
        <f>'INSCRIPTION MI'!J68&amp;", "&amp;'INSCRIPTION MI'!K68</f>
        <v>#N/A</v>
      </c>
      <c r="E13" t="e">
        <f>'INSCRIPTION MI'!J69&amp;", "&amp;'INSCRIPTION MI'!K69</f>
        <v>#N/A</v>
      </c>
      <c r="F13" t="e">
        <f>'INSCRIPTION MI'!J70&amp;", "&amp;'INSCRIPTION MI'!K70</f>
        <v>#N/A</v>
      </c>
      <c r="G13" t="e">
        <f>'INSCRIPTION MI'!J71&amp;", "&amp;'INSCRIPTION MI'!K71</f>
        <v>#N/A</v>
      </c>
      <c r="H13" t="e">
        <f>'INSCRIPTION MI'!J72&amp;", "&amp;'INSCRIPTION MI'!K72</f>
        <v>#N/A</v>
      </c>
      <c r="I13" t="e">
        <f>'INSCRIPTION MI'!J73&amp;", "&amp;'INSCRIPTION MI'!K73</f>
        <v>#N/A</v>
      </c>
      <c r="J13" t="e">
        <f>'INSCRIPTION MI'!J74&amp;", "&amp;'INSCRIPTION MI'!K74</f>
        <v>#N/A</v>
      </c>
      <c r="K13" t="e">
        <f>'INSCRIPTION MI'!J75&amp;", "&amp;'INSCRIPTION MI'!K75</f>
        <v>#N/A</v>
      </c>
    </row>
    <row r="14" spans="1:11" ht="15">
      <c r="A14">
        <f>IF('INSCRIPTION MI'!C77="","",'INSCRIPTION MI'!C77)</f>
      </c>
      <c r="B14" t="s">
        <v>116</v>
      </c>
      <c r="C14" t="e">
        <f>'INSCRIPTION MI'!C79&amp;", "&amp;'INSCRIPTION MI'!D79</f>
        <v>#N/A</v>
      </c>
      <c r="D14" t="e">
        <f>'INSCRIPTION MI'!C80&amp;", "&amp;'INSCRIPTION MI'!D80</f>
        <v>#N/A</v>
      </c>
      <c r="E14" t="e">
        <f>'INSCRIPTION MI'!C81&amp;", "&amp;'INSCRIPTION MI'!D81</f>
        <v>#N/A</v>
      </c>
      <c r="F14" t="e">
        <f>'INSCRIPTION MI'!C82&amp;", "&amp;'INSCRIPTION MI'!D82</f>
        <v>#N/A</v>
      </c>
      <c r="G14" t="e">
        <f>'INSCRIPTION MI'!C83&amp;", "&amp;'INSCRIPTION MI'!D83</f>
        <v>#N/A</v>
      </c>
      <c r="H14" t="e">
        <f>'INSCRIPTION MI'!C84&amp;", "&amp;'INSCRIPTION MI'!D84</f>
        <v>#N/A</v>
      </c>
      <c r="I14" t="e">
        <f>'INSCRIPTION MI'!C85&amp;", "&amp;'INSCRIPTION MI'!D85</f>
        <v>#N/A</v>
      </c>
      <c r="J14" t="e">
        <f>'INSCRIPTION MI'!C86&amp;", "&amp;'INSCRIPTION MI'!D86</f>
        <v>#N/A</v>
      </c>
      <c r="K14" t="e">
        <f>'INSCRIPTION MI'!C87&amp;", "&amp;'INSCRIPTION MI'!D87</f>
        <v>#N/A</v>
      </c>
    </row>
    <row r="15" spans="1:11" ht="15">
      <c r="A15">
        <f>IF('INSCRIPTION MI'!J77="","",'INSCRIPTION MI'!J77)</f>
      </c>
      <c r="B15" t="s">
        <v>117</v>
      </c>
      <c r="C15" t="e">
        <f>'INSCRIPTION MI'!J79&amp;", "&amp;'INSCRIPTION MI'!K79</f>
        <v>#N/A</v>
      </c>
      <c r="D15" t="e">
        <f>'INSCRIPTION MI'!J80&amp;", "&amp;'INSCRIPTION MI'!K80</f>
        <v>#N/A</v>
      </c>
      <c r="E15" t="e">
        <f>'INSCRIPTION MI'!J81&amp;", "&amp;'INSCRIPTION MI'!K81</f>
        <v>#N/A</v>
      </c>
      <c r="F15" t="e">
        <f>'INSCRIPTION MI'!J82&amp;", "&amp;'INSCRIPTION MI'!K82</f>
        <v>#N/A</v>
      </c>
      <c r="G15" t="e">
        <f>'INSCRIPTION MI'!J83&amp;", "&amp;'INSCRIPTION MI'!K83</f>
        <v>#N/A</v>
      </c>
      <c r="H15" t="e">
        <f>'INSCRIPTION MI'!J84&amp;", "&amp;'INSCRIPTION MI'!K84</f>
        <v>#N/A</v>
      </c>
      <c r="I15" t="e">
        <f>'INSCRIPTION MI'!J85&amp;", "&amp;'INSCRIPTION MI'!K85</f>
        <v>#N/A</v>
      </c>
      <c r="J15" t="e">
        <f>'INSCRIPTION MI'!J86&amp;", "&amp;'INSCRIPTION MI'!K86</f>
        <v>#N/A</v>
      </c>
      <c r="K15" t="e">
        <f>'INSCRIPTION MI'!J87&amp;", "&amp;'INSCRIPTION MI'!K87</f>
        <v>#N/A</v>
      </c>
    </row>
    <row r="16" spans="1:11" ht="15">
      <c r="A16">
        <f>IF('INSCRIPTION MI'!C89="","",'INSCRIPTION MI'!C89)</f>
      </c>
      <c r="B16" t="s">
        <v>118</v>
      </c>
      <c r="C16" t="e">
        <f>'INSCRIPTION MI'!C91&amp;", "&amp;'INSCRIPTION MI'!D91</f>
        <v>#N/A</v>
      </c>
      <c r="D16" t="e">
        <f>'INSCRIPTION MI'!C92&amp;", "&amp;'INSCRIPTION MI'!D92</f>
        <v>#N/A</v>
      </c>
      <c r="E16" t="e">
        <f>'INSCRIPTION MI'!C93&amp;", "&amp;'INSCRIPTION MI'!D93</f>
        <v>#N/A</v>
      </c>
      <c r="F16" t="e">
        <f>'INSCRIPTION MI'!C94&amp;", "&amp;'INSCRIPTION MI'!D94</f>
        <v>#N/A</v>
      </c>
      <c r="G16" t="e">
        <f>'INSCRIPTION MI'!C95&amp;", "&amp;'INSCRIPTION MI'!D95</f>
        <v>#N/A</v>
      </c>
      <c r="H16" t="e">
        <f>'INSCRIPTION MI'!C96&amp;", "&amp;'INSCRIPTION MI'!D96</f>
        <v>#N/A</v>
      </c>
      <c r="I16" t="e">
        <f>'INSCRIPTION MI'!C97&amp;", "&amp;'INSCRIPTION MI'!D97</f>
        <v>#N/A</v>
      </c>
      <c r="J16" t="e">
        <f>'INSCRIPTION MI'!C98&amp;", "&amp;'INSCRIPTION MI'!D98</f>
        <v>#N/A</v>
      </c>
      <c r="K16" t="e">
        <f>'INSCRIPTION MI'!C99&amp;", "&amp;'INSCRIPTION MI'!D99</f>
        <v>#N/A</v>
      </c>
    </row>
    <row r="17" spans="1:11" ht="15">
      <c r="A17">
        <f>IF('INSCRIPTION MI'!J89="","",'INSCRIPTION MI'!J89)</f>
      </c>
      <c r="B17" t="s">
        <v>119</v>
      </c>
      <c r="C17" t="e">
        <f>'INSCRIPTION MI'!J91&amp;", "&amp;'INSCRIPTION MI'!K91</f>
        <v>#N/A</v>
      </c>
      <c r="D17" t="e">
        <f>'INSCRIPTION MI'!J92&amp;", "&amp;'INSCRIPTION MI'!K92</f>
        <v>#N/A</v>
      </c>
      <c r="E17" t="e">
        <f>'INSCRIPTION MI'!J93&amp;", "&amp;'INSCRIPTION MI'!K93</f>
        <v>#N/A</v>
      </c>
      <c r="F17" t="e">
        <f>'INSCRIPTION MI'!J94&amp;", "&amp;'INSCRIPTION MI'!K94</f>
        <v>#N/A</v>
      </c>
      <c r="G17" t="e">
        <f>'INSCRIPTION MI'!J95&amp;", "&amp;'INSCRIPTION MI'!K95</f>
        <v>#N/A</v>
      </c>
      <c r="H17" t="e">
        <f>'INSCRIPTION MI'!J96&amp;", "&amp;'INSCRIPTION MI'!K96</f>
        <v>#N/A</v>
      </c>
      <c r="I17" t="e">
        <f>'INSCRIPTION MI'!J97&amp;", "&amp;'INSCRIPTION MI'!K97</f>
        <v>#N/A</v>
      </c>
      <c r="J17" t="e">
        <f>'INSCRIPTION MI'!J98&amp;", "&amp;'INSCRIPTION MI'!K98</f>
        <v>#N/A</v>
      </c>
      <c r="K17" t="e">
        <f>'INSCRIPTION MI'!J99&amp;", "&amp;'INSCRIPTION MI'!K99</f>
        <v>#N/A</v>
      </c>
    </row>
    <row r="18" spans="1:11" ht="15">
      <c r="A18">
        <f>IF('INSCRIPTION MI'!C101="","",'INSCRIPTION MI'!C101)</f>
      </c>
      <c r="B18" t="s">
        <v>120</v>
      </c>
      <c r="C18" t="e">
        <f>'INSCRIPTION MI'!C103&amp;", "&amp;'INSCRIPTION MI'!D103</f>
        <v>#N/A</v>
      </c>
      <c r="D18" t="e">
        <f>'INSCRIPTION MI'!C104&amp;", "&amp;'INSCRIPTION MI'!D104</f>
        <v>#N/A</v>
      </c>
      <c r="E18" t="e">
        <f>'INSCRIPTION MI'!C105&amp;", "&amp;'INSCRIPTION MI'!D105</f>
        <v>#N/A</v>
      </c>
      <c r="F18" t="e">
        <f>'INSCRIPTION MI'!C106&amp;", "&amp;'INSCRIPTION MI'!D106</f>
        <v>#N/A</v>
      </c>
      <c r="G18" t="e">
        <f>'INSCRIPTION MI'!C107&amp;", "&amp;'INSCRIPTION MI'!D107</f>
        <v>#N/A</v>
      </c>
      <c r="H18" t="e">
        <f>'INSCRIPTION MI'!C108&amp;", "&amp;'INSCRIPTION MI'!D108</f>
        <v>#N/A</v>
      </c>
      <c r="I18" t="e">
        <f>'INSCRIPTION MI'!C109&amp;", "&amp;'INSCRIPTION MI'!D109</f>
        <v>#N/A</v>
      </c>
      <c r="J18" t="e">
        <f>'INSCRIPTION MI'!C110&amp;", "&amp;'INSCRIPTION MI'!D110</f>
        <v>#N/A</v>
      </c>
      <c r="K18" t="e">
        <f>'INSCRIPTION MI'!C111&amp;", "&amp;'INSCRIPTION MI'!D111</f>
        <v>#N/A</v>
      </c>
    </row>
    <row r="19" spans="1:11" ht="15">
      <c r="A19">
        <f>IF('INSCRIPTION MI'!J101="","",'INSCRIPTION MI'!J101)</f>
      </c>
      <c r="B19" t="s">
        <v>121</v>
      </c>
      <c r="C19" t="e">
        <f>'INSCRIPTION MI'!J103&amp;", "&amp;'INSCRIPTION MI'!K103</f>
        <v>#N/A</v>
      </c>
      <c r="D19" t="e">
        <f>'INSCRIPTION MI'!J104&amp;", "&amp;'INSCRIPTION MI'!K104</f>
        <v>#N/A</v>
      </c>
      <c r="E19" t="e">
        <f>'INSCRIPTION MI'!J105&amp;", "&amp;'INSCRIPTION MI'!K105</f>
        <v>#N/A</v>
      </c>
      <c r="F19" t="e">
        <f>'INSCRIPTION MI'!J106&amp;", "&amp;'INSCRIPTION MI'!K106</f>
        <v>#N/A</v>
      </c>
      <c r="G19" t="e">
        <f>'INSCRIPTION MI'!J107&amp;", "&amp;'INSCRIPTION MI'!K107</f>
        <v>#N/A</v>
      </c>
      <c r="H19" t="e">
        <f>'INSCRIPTION MI'!J108&amp;", "&amp;'INSCRIPTION MI'!K108</f>
        <v>#N/A</v>
      </c>
      <c r="I19" t="e">
        <f>'INSCRIPTION MI'!J109&amp;", "&amp;'INSCRIPTION MI'!K109</f>
        <v>#N/A</v>
      </c>
      <c r="J19" t="e">
        <f>'INSCRIPTION MI'!J110&amp;", "&amp;'INSCRIPTION MI'!K110</f>
        <v>#N/A</v>
      </c>
      <c r="K19" t="e">
        <f>'INSCRIPTION MI'!J111&amp;", "&amp;'INSCRIPTION MI'!K111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zoomScale="115" zoomScaleNormal="115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  <col min="2" max="2" width="17.421875" style="0" customWidth="1"/>
    <col min="3" max="3" width="15.8515625" style="0" customWidth="1"/>
    <col min="4" max="4" width="10.28125" style="0" customWidth="1"/>
    <col min="5" max="5" width="38.28125" style="0" bestFit="1" customWidth="1"/>
  </cols>
  <sheetData>
    <row r="1" spans="1:5" ht="15.75" thickBot="1">
      <c r="A1" s="1" t="s">
        <v>0</v>
      </c>
      <c r="B1" s="2" t="s">
        <v>1</v>
      </c>
      <c r="C1" s="2" t="s">
        <v>2</v>
      </c>
      <c r="D1" s="2" t="s">
        <v>5</v>
      </c>
      <c r="E1" s="2" t="s">
        <v>3</v>
      </c>
    </row>
    <row r="2" spans="1:5" ht="15">
      <c r="A2" s="3"/>
      <c r="B2" s="3"/>
      <c r="C2" s="3"/>
      <c r="D2" s="3"/>
      <c r="E2" s="3"/>
    </row>
    <row r="3" spans="1:5" ht="15">
      <c r="A3" s="4"/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5" ht="15">
      <c r="A6" s="4"/>
      <c r="B6" s="4"/>
      <c r="C6" s="4"/>
      <c r="D6" s="4"/>
      <c r="E6" s="4"/>
    </row>
    <row r="7" spans="1:5" ht="15">
      <c r="A7" s="4"/>
      <c r="B7" s="4"/>
      <c r="C7" s="4"/>
      <c r="D7" s="4"/>
      <c r="E7" s="4"/>
    </row>
    <row r="8" spans="1:5" ht="15">
      <c r="A8" s="4"/>
      <c r="B8" s="4"/>
      <c r="C8" s="4"/>
      <c r="D8" s="4"/>
      <c r="E8" s="4"/>
    </row>
    <row r="9" spans="1:5" ht="15">
      <c r="A9" s="4"/>
      <c r="B9" s="4"/>
      <c r="C9" s="4"/>
      <c r="D9" s="4"/>
      <c r="E9" s="4"/>
    </row>
    <row r="10" spans="1:5" ht="15">
      <c r="A10" s="4"/>
      <c r="B10" s="4"/>
      <c r="C10" s="4"/>
      <c r="D10" s="4"/>
      <c r="E10" s="4"/>
    </row>
    <row r="11" spans="1:5" ht="15">
      <c r="A11" s="4"/>
      <c r="B11" s="4"/>
      <c r="C11" s="4"/>
      <c r="D11" s="4"/>
      <c r="E11" s="4"/>
    </row>
    <row r="12" spans="1:5" ht="15">
      <c r="A12" s="4"/>
      <c r="B12" s="4"/>
      <c r="C12" s="4"/>
      <c r="D12" s="4"/>
      <c r="E12" s="4"/>
    </row>
    <row r="13" spans="1:5" ht="15">
      <c r="A13" s="4"/>
      <c r="B13" s="4"/>
      <c r="C13" s="4"/>
      <c r="D13" s="4"/>
      <c r="E13" s="4"/>
    </row>
    <row r="14" spans="1:5" ht="15">
      <c r="A14" s="4"/>
      <c r="B14" s="4"/>
      <c r="C14" s="4"/>
      <c r="D14" s="4"/>
      <c r="E14" s="4"/>
    </row>
    <row r="15" spans="1:5" ht="15">
      <c r="A15" s="4"/>
      <c r="B15" s="4"/>
      <c r="C15" s="4"/>
      <c r="D15" s="4"/>
      <c r="E15" s="4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  <row r="18" spans="1:5" ht="15">
      <c r="A18" s="4"/>
      <c r="B18" s="4"/>
      <c r="C18" s="4"/>
      <c r="D18" s="4"/>
      <c r="E18" s="4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  <row r="25" spans="1:5" ht="15">
      <c r="A25" s="4"/>
      <c r="B25" s="4"/>
      <c r="C25" s="4"/>
      <c r="D25" s="4"/>
      <c r="E25" s="4"/>
    </row>
    <row r="26" spans="1:5" ht="15">
      <c r="A26" s="4"/>
      <c r="B26" s="4"/>
      <c r="C26" s="4"/>
      <c r="D26" s="4"/>
      <c r="E26" s="4"/>
    </row>
    <row r="27" spans="1:5" ht="15">
      <c r="A27" s="4"/>
      <c r="B27" s="4"/>
      <c r="C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</sheetData>
  <sheetProtection/>
  <autoFilter ref="A1:E1082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</sheetPr>
  <dimension ref="A1:M111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6.7109375" style="0" customWidth="1"/>
    <col min="2" max="2" width="12.7109375" style="0" customWidth="1"/>
    <col min="3" max="4" width="15.7109375" style="0" customWidth="1"/>
    <col min="5" max="5" width="4.7109375" style="0" customWidth="1"/>
    <col min="6" max="6" width="20.7109375" style="0" customWidth="1"/>
    <col min="7" max="8" width="6.7109375" style="0" customWidth="1"/>
    <col min="9" max="9" width="12.7109375" style="0" customWidth="1"/>
    <col min="10" max="11" width="15.7109375" style="0" customWidth="1"/>
    <col min="12" max="12" width="4.7109375" style="0" customWidth="1"/>
    <col min="13" max="13" width="20.7109375" style="0" customWidth="1"/>
  </cols>
  <sheetData>
    <row r="1" spans="1:13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ht="15.75" thickBot="1"/>
    <row r="3" spans="1:13" ht="30" customHeight="1" thickBot="1">
      <c r="A3" s="168" t="s">
        <v>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</row>
    <row r="4" ht="15.75" thickBot="1"/>
    <row r="5" spans="1:13" ht="15.75" thickBot="1">
      <c r="A5" s="160">
        <v>1</v>
      </c>
      <c r="B5" s="46" t="s">
        <v>7</v>
      </c>
      <c r="C5" s="162" t="s">
        <v>141</v>
      </c>
      <c r="D5" s="163"/>
      <c r="E5" s="163"/>
      <c r="F5" s="164"/>
      <c r="H5" s="160">
        <v>2</v>
      </c>
      <c r="I5" s="46" t="s">
        <v>7</v>
      </c>
      <c r="J5" s="162"/>
      <c r="K5" s="163"/>
      <c r="L5" s="163"/>
      <c r="M5" s="164"/>
    </row>
    <row r="6" spans="1:13" ht="15.75" thickBot="1">
      <c r="A6" s="161"/>
      <c r="B6" s="42" t="s">
        <v>8</v>
      </c>
      <c r="C6" s="43" t="s">
        <v>9</v>
      </c>
      <c r="D6" s="43" t="s">
        <v>10</v>
      </c>
      <c r="E6" s="44" t="s">
        <v>4</v>
      </c>
      <c r="F6" s="45" t="s">
        <v>11</v>
      </c>
      <c r="H6" s="161"/>
      <c r="I6" s="42" t="s">
        <v>8</v>
      </c>
      <c r="J6" s="43" t="s">
        <v>9</v>
      </c>
      <c r="K6" s="43" t="s">
        <v>10</v>
      </c>
      <c r="L6" s="44" t="s">
        <v>4</v>
      </c>
      <c r="M6" s="45" t="s">
        <v>11</v>
      </c>
    </row>
    <row r="7" spans="1:13" ht="15">
      <c r="A7" s="39">
        <v>1</v>
      </c>
      <c r="B7" s="6"/>
      <c r="C7" s="7" t="e">
        <f>VLOOKUP(B7,BDD!$A:$E,2,FALSE)</f>
        <v>#N/A</v>
      </c>
      <c r="D7" s="7" t="e">
        <f>VLOOKUP(B7,BDD!$A:$E,3,FALSE)</f>
        <v>#N/A</v>
      </c>
      <c r="E7" s="15" t="e">
        <f>VLOOKUP(B7,BDD!$A:$E,4,FALSE)</f>
        <v>#N/A</v>
      </c>
      <c r="F7" s="8" t="e">
        <f>VLOOKUP(B7,BDD!$A:$E,5,FALSE)</f>
        <v>#N/A</v>
      </c>
      <c r="H7" s="39">
        <v>1</v>
      </c>
      <c r="I7" s="6"/>
      <c r="J7" s="7" t="e">
        <f>VLOOKUP(I7,BDD!$A:$E,2,FALSE)</f>
        <v>#N/A</v>
      </c>
      <c r="K7" s="7" t="e">
        <f>VLOOKUP(I7,BDD!$A:$E,3,FALSE)</f>
        <v>#N/A</v>
      </c>
      <c r="L7" s="15" t="e">
        <f>VLOOKUP(I7,BDD!$A:$E,4,FALSE)</f>
        <v>#N/A</v>
      </c>
      <c r="M7" s="8" t="e">
        <f>VLOOKUP(I7,BDD!$A:$E,5,FALSE)</f>
        <v>#N/A</v>
      </c>
    </row>
    <row r="8" spans="1:13" ht="15">
      <c r="A8" s="40">
        <v>2</v>
      </c>
      <c r="B8" s="9"/>
      <c r="C8" s="10" t="e">
        <f>VLOOKUP(B8,BDD!$A:$E,2,FALSE)</f>
        <v>#N/A</v>
      </c>
      <c r="D8" s="10" t="e">
        <f>VLOOKUP(B8,BDD!$A:$E,3,FALSE)</f>
        <v>#N/A</v>
      </c>
      <c r="E8" s="16" t="e">
        <f>VLOOKUP(B8,BDD!$A:$E,4,FALSE)</f>
        <v>#N/A</v>
      </c>
      <c r="F8" s="11" t="e">
        <f>VLOOKUP(B8,BDD!$A:$E,5,FALSE)</f>
        <v>#N/A</v>
      </c>
      <c r="H8" s="40">
        <v>2</v>
      </c>
      <c r="I8" s="9"/>
      <c r="J8" s="10" t="e">
        <f>VLOOKUP(I8,BDD!$A:$E,2,FALSE)</f>
        <v>#N/A</v>
      </c>
      <c r="K8" s="10" t="e">
        <f>VLOOKUP(I8,BDD!$A:$E,3,FALSE)</f>
        <v>#N/A</v>
      </c>
      <c r="L8" s="16" t="e">
        <f>VLOOKUP(I8,BDD!$A:$E,4,FALSE)</f>
        <v>#N/A</v>
      </c>
      <c r="M8" s="11" t="e">
        <f>VLOOKUP(I8,BDD!$A:$E,5,FALSE)</f>
        <v>#N/A</v>
      </c>
    </row>
    <row r="9" spans="1:13" ht="15">
      <c r="A9" s="40">
        <v>3</v>
      </c>
      <c r="B9" s="9"/>
      <c r="C9" s="10" t="e">
        <f>VLOOKUP(B9,BDD!$A:$E,2,FALSE)</f>
        <v>#N/A</v>
      </c>
      <c r="D9" s="10" t="e">
        <f>VLOOKUP(B9,BDD!$A:$E,3,FALSE)</f>
        <v>#N/A</v>
      </c>
      <c r="E9" s="16" t="e">
        <f>VLOOKUP(B9,BDD!$A:$E,4,FALSE)</f>
        <v>#N/A</v>
      </c>
      <c r="F9" s="11" t="e">
        <f>VLOOKUP(B9,BDD!$A:$E,5,FALSE)</f>
        <v>#N/A</v>
      </c>
      <c r="H9" s="40">
        <v>3</v>
      </c>
      <c r="I9" s="9"/>
      <c r="J9" s="10" t="e">
        <f>VLOOKUP(I9,BDD!$A:$E,2,FALSE)</f>
        <v>#N/A</v>
      </c>
      <c r="K9" s="10" t="e">
        <f>VLOOKUP(I9,BDD!$A:$E,3,FALSE)</f>
        <v>#N/A</v>
      </c>
      <c r="L9" s="16" t="e">
        <f>VLOOKUP(I9,BDD!$A:$E,4,FALSE)</f>
        <v>#N/A</v>
      </c>
      <c r="M9" s="11" t="e">
        <f>VLOOKUP(I9,BDD!$A:$E,5,FALSE)</f>
        <v>#N/A</v>
      </c>
    </row>
    <row r="10" spans="1:13" ht="15">
      <c r="A10" s="40">
        <v>4</v>
      </c>
      <c r="B10" s="9"/>
      <c r="C10" s="10" t="e">
        <f>VLOOKUP(B10,BDD!$A:$E,2,FALSE)</f>
        <v>#N/A</v>
      </c>
      <c r="D10" s="10" t="e">
        <f>VLOOKUP(B10,BDD!$A:$E,3,FALSE)</f>
        <v>#N/A</v>
      </c>
      <c r="E10" s="16" t="e">
        <f>VLOOKUP(B10,BDD!$A:$E,4,FALSE)</f>
        <v>#N/A</v>
      </c>
      <c r="F10" s="11" t="e">
        <f>VLOOKUP(B10,BDD!$A:$E,5,FALSE)</f>
        <v>#N/A</v>
      </c>
      <c r="H10" s="40">
        <v>4</v>
      </c>
      <c r="I10" s="9"/>
      <c r="J10" s="10" t="e">
        <f>VLOOKUP(I10,BDD!$A:$E,2,FALSE)</f>
        <v>#N/A</v>
      </c>
      <c r="K10" s="10" t="e">
        <f>VLOOKUP(I10,BDD!$A:$E,3,FALSE)</f>
        <v>#N/A</v>
      </c>
      <c r="L10" s="16" t="e">
        <f>VLOOKUP(I10,BDD!$A:$E,4,FALSE)</f>
        <v>#N/A</v>
      </c>
      <c r="M10" s="11" t="e">
        <f>VLOOKUP(I10,BDD!$A:$E,5,FALSE)</f>
        <v>#N/A</v>
      </c>
    </row>
    <row r="11" spans="1:13" ht="15">
      <c r="A11" s="40">
        <v>5</v>
      </c>
      <c r="B11" s="9"/>
      <c r="C11" s="10" t="e">
        <f>VLOOKUP(B11,BDD!$A:$E,2,FALSE)</f>
        <v>#N/A</v>
      </c>
      <c r="D11" s="10" t="e">
        <f>VLOOKUP(B11,BDD!$A:$E,3,FALSE)</f>
        <v>#N/A</v>
      </c>
      <c r="E11" s="16" t="e">
        <f>VLOOKUP(B11,BDD!$A:$E,4,FALSE)</f>
        <v>#N/A</v>
      </c>
      <c r="F11" s="11" t="e">
        <f>VLOOKUP(B11,BDD!$A:$E,5,FALSE)</f>
        <v>#N/A</v>
      </c>
      <c r="H11" s="40">
        <v>5</v>
      </c>
      <c r="I11" s="9"/>
      <c r="J11" s="10" t="e">
        <f>VLOOKUP(I11,BDD!$A:$E,2,FALSE)</f>
        <v>#N/A</v>
      </c>
      <c r="K11" s="10" t="e">
        <f>VLOOKUP(I11,BDD!$A:$E,3,FALSE)</f>
        <v>#N/A</v>
      </c>
      <c r="L11" s="16" t="e">
        <f>VLOOKUP(I11,BDD!$A:$E,4,FALSE)</f>
        <v>#N/A</v>
      </c>
      <c r="M11" s="11" t="e">
        <f>VLOOKUP(I11,BDD!$A:$E,5,FALSE)</f>
        <v>#N/A</v>
      </c>
    </row>
    <row r="12" spans="1:13" ht="15">
      <c r="A12" s="40">
        <v>6</v>
      </c>
      <c r="B12" s="9"/>
      <c r="C12" s="10" t="e">
        <f>VLOOKUP(B12,BDD!$A:$E,2,FALSE)</f>
        <v>#N/A</v>
      </c>
      <c r="D12" s="10" t="e">
        <f>VLOOKUP(B12,BDD!$A:$E,3,FALSE)</f>
        <v>#N/A</v>
      </c>
      <c r="E12" s="16" t="e">
        <f>VLOOKUP(B12,BDD!$A:$E,4,FALSE)</f>
        <v>#N/A</v>
      </c>
      <c r="F12" s="11" t="e">
        <f>VLOOKUP(B12,BDD!$A:$E,5,FALSE)</f>
        <v>#N/A</v>
      </c>
      <c r="H12" s="40">
        <v>6</v>
      </c>
      <c r="I12" s="9"/>
      <c r="J12" s="10" t="e">
        <f>VLOOKUP(I12,BDD!$A:$E,2,FALSE)</f>
        <v>#N/A</v>
      </c>
      <c r="K12" s="10" t="e">
        <f>VLOOKUP(I12,BDD!$A:$E,3,FALSE)</f>
        <v>#N/A</v>
      </c>
      <c r="L12" s="16" t="e">
        <f>VLOOKUP(I12,BDD!$A:$E,4,FALSE)</f>
        <v>#N/A</v>
      </c>
      <c r="M12" s="11" t="e">
        <f>VLOOKUP(I12,BDD!$A:$E,5,FALSE)</f>
        <v>#N/A</v>
      </c>
    </row>
    <row r="13" spans="1:13" ht="15">
      <c r="A13" s="40">
        <v>7</v>
      </c>
      <c r="B13" s="9"/>
      <c r="C13" s="10" t="e">
        <f>VLOOKUP(B13,BDD!$A:$E,2,FALSE)</f>
        <v>#N/A</v>
      </c>
      <c r="D13" s="10" t="e">
        <f>VLOOKUP(B13,BDD!$A:$E,3,FALSE)</f>
        <v>#N/A</v>
      </c>
      <c r="E13" s="16" t="e">
        <f>VLOOKUP(B13,BDD!$A:$E,4,FALSE)</f>
        <v>#N/A</v>
      </c>
      <c r="F13" s="11" t="e">
        <f>VLOOKUP(B13,BDD!$A:$E,5,FALSE)</f>
        <v>#N/A</v>
      </c>
      <c r="H13" s="40">
        <v>7</v>
      </c>
      <c r="I13" s="9"/>
      <c r="J13" s="10" t="e">
        <f>VLOOKUP(I13,BDD!$A:$E,2,FALSE)</f>
        <v>#N/A</v>
      </c>
      <c r="K13" s="10" t="e">
        <f>VLOOKUP(I13,BDD!$A:$E,3,FALSE)</f>
        <v>#N/A</v>
      </c>
      <c r="L13" s="16" t="e">
        <f>VLOOKUP(I13,BDD!$A:$E,4,FALSE)</f>
        <v>#N/A</v>
      </c>
      <c r="M13" s="11" t="e">
        <f>VLOOKUP(I13,BDD!$A:$E,5,FALSE)</f>
        <v>#N/A</v>
      </c>
    </row>
    <row r="14" spans="1:13" ht="15">
      <c r="A14" s="40">
        <v>8</v>
      </c>
      <c r="B14" s="9"/>
      <c r="C14" s="10" t="e">
        <f>VLOOKUP(B14,BDD!$A:$E,2,FALSE)</f>
        <v>#N/A</v>
      </c>
      <c r="D14" s="10" t="e">
        <f>VLOOKUP(B14,BDD!$A:$E,3,FALSE)</f>
        <v>#N/A</v>
      </c>
      <c r="E14" s="16" t="e">
        <f>VLOOKUP(B14,BDD!$A:$E,4,FALSE)</f>
        <v>#N/A</v>
      </c>
      <c r="F14" s="11" t="e">
        <f>VLOOKUP(B14,BDD!$A:$E,5,FALSE)</f>
        <v>#N/A</v>
      </c>
      <c r="H14" s="40">
        <v>8</v>
      </c>
      <c r="I14" s="9"/>
      <c r="J14" s="10" t="e">
        <f>VLOOKUP(I14,BDD!$A:$E,2,FALSE)</f>
        <v>#N/A</v>
      </c>
      <c r="K14" s="10" t="e">
        <f>VLOOKUP(I14,BDD!$A:$E,3,FALSE)</f>
        <v>#N/A</v>
      </c>
      <c r="L14" s="16" t="e">
        <f>VLOOKUP(I14,BDD!$A:$E,4,FALSE)</f>
        <v>#N/A</v>
      </c>
      <c r="M14" s="11" t="e">
        <f>VLOOKUP(I14,BDD!$A:$E,5,FALSE)</f>
        <v>#N/A</v>
      </c>
    </row>
    <row r="15" spans="1:13" ht="15.75" thickBot="1">
      <c r="A15" s="41">
        <v>9</v>
      </c>
      <c r="B15" s="12"/>
      <c r="C15" s="13" t="e">
        <f>VLOOKUP(B15,BDD!$A:$E,2,FALSE)</f>
        <v>#N/A</v>
      </c>
      <c r="D15" s="13" t="e">
        <f>VLOOKUP(B15,BDD!$A:$E,3,FALSE)</f>
        <v>#N/A</v>
      </c>
      <c r="E15" s="17" t="e">
        <f>VLOOKUP(B15,BDD!$A:$E,4,FALSE)</f>
        <v>#N/A</v>
      </c>
      <c r="F15" s="14" t="e">
        <f>VLOOKUP(B15,BDD!$A:$E,5,FALSE)</f>
        <v>#N/A</v>
      </c>
      <c r="H15" s="41">
        <v>9</v>
      </c>
      <c r="I15" s="12"/>
      <c r="J15" s="13" t="e">
        <f>VLOOKUP(I15,BDD!$A:$E,2,FALSE)</f>
        <v>#N/A</v>
      </c>
      <c r="K15" s="13" t="e">
        <f>VLOOKUP(I15,BDD!$A:$E,3,FALSE)</f>
        <v>#N/A</v>
      </c>
      <c r="L15" s="17" t="e">
        <f>VLOOKUP(I15,BDD!$A:$E,4,FALSE)</f>
        <v>#N/A</v>
      </c>
      <c r="M15" s="14" t="e">
        <f>VLOOKUP(I15,BDD!$A:$E,5,FALSE)</f>
        <v>#N/A</v>
      </c>
    </row>
    <row r="16" ht="15.75" thickBot="1"/>
    <row r="17" spans="1:13" ht="15.75" thickBot="1">
      <c r="A17" s="160">
        <v>3</v>
      </c>
      <c r="B17" s="46" t="s">
        <v>7</v>
      </c>
      <c r="C17" s="162"/>
      <c r="D17" s="163"/>
      <c r="E17" s="163"/>
      <c r="F17" s="164"/>
      <c r="H17" s="160">
        <v>4</v>
      </c>
      <c r="I17" s="46" t="s">
        <v>7</v>
      </c>
      <c r="J17" s="162"/>
      <c r="K17" s="163"/>
      <c r="L17" s="163"/>
      <c r="M17" s="164"/>
    </row>
    <row r="18" spans="1:13" ht="15.75" thickBot="1">
      <c r="A18" s="161"/>
      <c r="B18" s="42" t="s">
        <v>8</v>
      </c>
      <c r="C18" s="43" t="s">
        <v>9</v>
      </c>
      <c r="D18" s="43" t="s">
        <v>10</v>
      </c>
      <c r="E18" s="44" t="s">
        <v>4</v>
      </c>
      <c r="F18" s="45" t="s">
        <v>11</v>
      </c>
      <c r="H18" s="161"/>
      <c r="I18" s="42" t="s">
        <v>8</v>
      </c>
      <c r="J18" s="43" t="s">
        <v>9</v>
      </c>
      <c r="K18" s="43" t="s">
        <v>10</v>
      </c>
      <c r="L18" s="44" t="s">
        <v>4</v>
      </c>
      <c r="M18" s="45" t="s">
        <v>11</v>
      </c>
    </row>
    <row r="19" spans="1:13" ht="15">
      <c r="A19" s="39">
        <v>1</v>
      </c>
      <c r="B19" s="6"/>
      <c r="C19" s="7" t="e">
        <f>VLOOKUP(B19,BDD!$A:$E,2,FALSE)</f>
        <v>#N/A</v>
      </c>
      <c r="D19" s="7" t="e">
        <f>VLOOKUP(B19,BDD!$A:$E,3,FALSE)</f>
        <v>#N/A</v>
      </c>
      <c r="E19" s="15" t="e">
        <f>VLOOKUP(B19,BDD!$A:$E,4,FALSE)</f>
        <v>#N/A</v>
      </c>
      <c r="F19" s="8" t="e">
        <f>VLOOKUP(B19,BDD!$A:$E,5,FALSE)</f>
        <v>#N/A</v>
      </c>
      <c r="H19" s="39">
        <v>1</v>
      </c>
      <c r="I19" s="6"/>
      <c r="J19" s="7" t="e">
        <f>VLOOKUP(I19,BDD!$A:$E,2,FALSE)</f>
        <v>#N/A</v>
      </c>
      <c r="K19" s="7" t="e">
        <f>VLOOKUP(I19,BDD!$A:$E,3,FALSE)</f>
        <v>#N/A</v>
      </c>
      <c r="L19" s="15" t="e">
        <f>VLOOKUP(I19,BDD!$A:$E,4,FALSE)</f>
        <v>#N/A</v>
      </c>
      <c r="M19" s="8" t="e">
        <f>VLOOKUP(I19,BDD!$A:$E,5,FALSE)</f>
        <v>#N/A</v>
      </c>
    </row>
    <row r="20" spans="1:13" ht="15">
      <c r="A20" s="40">
        <v>2</v>
      </c>
      <c r="B20" s="9"/>
      <c r="C20" s="10" t="e">
        <f>VLOOKUP(B20,BDD!$A:$E,2,FALSE)</f>
        <v>#N/A</v>
      </c>
      <c r="D20" s="10" t="e">
        <f>VLOOKUP(B20,BDD!$A:$E,3,FALSE)</f>
        <v>#N/A</v>
      </c>
      <c r="E20" s="16" t="e">
        <f>VLOOKUP(B20,BDD!$A:$E,4,FALSE)</f>
        <v>#N/A</v>
      </c>
      <c r="F20" s="11" t="e">
        <f>VLOOKUP(B20,BDD!$A:$E,5,FALSE)</f>
        <v>#N/A</v>
      </c>
      <c r="H20" s="40">
        <v>2</v>
      </c>
      <c r="I20" s="9"/>
      <c r="J20" s="10" t="e">
        <f>VLOOKUP(I20,BDD!$A:$E,2,FALSE)</f>
        <v>#N/A</v>
      </c>
      <c r="K20" s="10" t="e">
        <f>VLOOKUP(I20,BDD!$A:$E,3,FALSE)</f>
        <v>#N/A</v>
      </c>
      <c r="L20" s="16" t="e">
        <f>VLOOKUP(I20,BDD!$A:$E,4,FALSE)</f>
        <v>#N/A</v>
      </c>
      <c r="M20" s="11" t="e">
        <f>VLOOKUP(I20,BDD!$A:$E,5,FALSE)</f>
        <v>#N/A</v>
      </c>
    </row>
    <row r="21" spans="1:13" ht="15">
      <c r="A21" s="40">
        <v>3</v>
      </c>
      <c r="B21" s="9"/>
      <c r="C21" s="10" t="e">
        <f>VLOOKUP(B21,BDD!$A:$E,2,FALSE)</f>
        <v>#N/A</v>
      </c>
      <c r="D21" s="10" t="e">
        <f>VLOOKUP(B21,BDD!$A:$E,3,FALSE)</f>
        <v>#N/A</v>
      </c>
      <c r="E21" s="16" t="e">
        <f>VLOOKUP(B21,BDD!$A:$E,4,FALSE)</f>
        <v>#N/A</v>
      </c>
      <c r="F21" s="11" t="e">
        <f>VLOOKUP(B21,BDD!$A:$E,5,FALSE)</f>
        <v>#N/A</v>
      </c>
      <c r="H21" s="40">
        <v>3</v>
      </c>
      <c r="I21" s="9"/>
      <c r="J21" s="10" t="e">
        <f>VLOOKUP(I21,BDD!$A:$E,2,FALSE)</f>
        <v>#N/A</v>
      </c>
      <c r="K21" s="10" t="e">
        <f>VLOOKUP(I21,BDD!$A:$E,3,FALSE)</f>
        <v>#N/A</v>
      </c>
      <c r="L21" s="16" t="e">
        <f>VLOOKUP(I21,BDD!$A:$E,4,FALSE)</f>
        <v>#N/A</v>
      </c>
      <c r="M21" s="11" t="e">
        <f>VLOOKUP(I21,BDD!$A:$E,5,FALSE)</f>
        <v>#N/A</v>
      </c>
    </row>
    <row r="22" spans="1:13" ht="15">
      <c r="A22" s="40">
        <v>4</v>
      </c>
      <c r="B22" s="9"/>
      <c r="C22" s="10" t="e">
        <f>VLOOKUP(B22,BDD!$A:$E,2,FALSE)</f>
        <v>#N/A</v>
      </c>
      <c r="D22" s="10" t="e">
        <f>VLOOKUP(B22,BDD!$A:$E,3,FALSE)</f>
        <v>#N/A</v>
      </c>
      <c r="E22" s="16" t="e">
        <f>VLOOKUP(B22,BDD!$A:$E,4,FALSE)</f>
        <v>#N/A</v>
      </c>
      <c r="F22" s="11" t="e">
        <f>VLOOKUP(B22,BDD!$A:$E,5,FALSE)</f>
        <v>#N/A</v>
      </c>
      <c r="H22" s="40">
        <v>4</v>
      </c>
      <c r="I22" s="9"/>
      <c r="J22" s="10" t="e">
        <f>VLOOKUP(I22,BDD!$A:$E,2,FALSE)</f>
        <v>#N/A</v>
      </c>
      <c r="K22" s="10" t="e">
        <f>VLOOKUP(I22,BDD!$A:$E,3,FALSE)</f>
        <v>#N/A</v>
      </c>
      <c r="L22" s="16" t="e">
        <f>VLOOKUP(I22,BDD!$A:$E,4,FALSE)</f>
        <v>#N/A</v>
      </c>
      <c r="M22" s="11" t="e">
        <f>VLOOKUP(I22,BDD!$A:$E,5,FALSE)</f>
        <v>#N/A</v>
      </c>
    </row>
    <row r="23" spans="1:13" ht="15">
      <c r="A23" s="40">
        <v>5</v>
      </c>
      <c r="B23" s="9"/>
      <c r="C23" s="10" t="e">
        <f>VLOOKUP(B23,BDD!$A:$E,2,FALSE)</f>
        <v>#N/A</v>
      </c>
      <c r="D23" s="10" t="e">
        <f>VLOOKUP(B23,BDD!$A:$E,3,FALSE)</f>
        <v>#N/A</v>
      </c>
      <c r="E23" s="16" t="e">
        <f>VLOOKUP(B23,BDD!$A:$E,4,FALSE)</f>
        <v>#N/A</v>
      </c>
      <c r="F23" s="11" t="e">
        <f>VLOOKUP(B23,BDD!$A:$E,5,FALSE)</f>
        <v>#N/A</v>
      </c>
      <c r="H23" s="40">
        <v>5</v>
      </c>
      <c r="I23" s="9"/>
      <c r="J23" s="10" t="e">
        <f>VLOOKUP(I23,BDD!$A:$E,2,FALSE)</f>
        <v>#N/A</v>
      </c>
      <c r="K23" s="10" t="e">
        <f>VLOOKUP(I23,BDD!$A:$E,3,FALSE)</f>
        <v>#N/A</v>
      </c>
      <c r="L23" s="16" t="e">
        <f>VLOOKUP(I23,BDD!$A:$E,4,FALSE)</f>
        <v>#N/A</v>
      </c>
      <c r="M23" s="11" t="e">
        <f>VLOOKUP(I23,BDD!$A:$E,5,FALSE)</f>
        <v>#N/A</v>
      </c>
    </row>
    <row r="24" spans="1:13" ht="15">
      <c r="A24" s="40">
        <v>6</v>
      </c>
      <c r="B24" s="9"/>
      <c r="C24" s="10" t="e">
        <f>VLOOKUP(B24,BDD!$A:$E,2,FALSE)</f>
        <v>#N/A</v>
      </c>
      <c r="D24" s="10" t="e">
        <f>VLOOKUP(B24,BDD!$A:$E,3,FALSE)</f>
        <v>#N/A</v>
      </c>
      <c r="E24" s="16" t="e">
        <f>VLOOKUP(B24,BDD!$A:$E,4,FALSE)</f>
        <v>#N/A</v>
      </c>
      <c r="F24" s="11" t="e">
        <f>VLOOKUP(B24,BDD!$A:$E,5,FALSE)</f>
        <v>#N/A</v>
      </c>
      <c r="H24" s="40">
        <v>6</v>
      </c>
      <c r="I24" s="9"/>
      <c r="J24" s="10" t="e">
        <f>VLOOKUP(I24,BDD!$A:$E,2,FALSE)</f>
        <v>#N/A</v>
      </c>
      <c r="K24" s="10" t="e">
        <f>VLOOKUP(I24,BDD!$A:$E,3,FALSE)</f>
        <v>#N/A</v>
      </c>
      <c r="L24" s="16" t="e">
        <f>VLOOKUP(I24,BDD!$A:$E,4,FALSE)</f>
        <v>#N/A</v>
      </c>
      <c r="M24" s="11" t="e">
        <f>VLOOKUP(I24,BDD!$A:$E,5,FALSE)</f>
        <v>#N/A</v>
      </c>
    </row>
    <row r="25" spans="1:13" ht="15">
      <c r="A25" s="40">
        <v>7</v>
      </c>
      <c r="B25" s="9"/>
      <c r="C25" s="10" t="e">
        <f>VLOOKUP(B25,BDD!$A:$E,2,FALSE)</f>
        <v>#N/A</v>
      </c>
      <c r="D25" s="10" t="e">
        <f>VLOOKUP(B25,BDD!$A:$E,3,FALSE)</f>
        <v>#N/A</v>
      </c>
      <c r="E25" s="16" t="e">
        <f>VLOOKUP(B25,BDD!$A:$E,4,FALSE)</f>
        <v>#N/A</v>
      </c>
      <c r="F25" s="11" t="e">
        <f>VLOOKUP(B25,BDD!$A:$E,5,FALSE)</f>
        <v>#N/A</v>
      </c>
      <c r="H25" s="40">
        <v>7</v>
      </c>
      <c r="I25" s="9"/>
      <c r="J25" s="10" t="e">
        <f>VLOOKUP(I25,BDD!$A:$E,2,FALSE)</f>
        <v>#N/A</v>
      </c>
      <c r="K25" s="10" t="e">
        <f>VLOOKUP(I25,BDD!$A:$E,3,FALSE)</f>
        <v>#N/A</v>
      </c>
      <c r="L25" s="16" t="e">
        <f>VLOOKUP(I25,BDD!$A:$E,4,FALSE)</f>
        <v>#N/A</v>
      </c>
      <c r="M25" s="11" t="e">
        <f>VLOOKUP(I25,BDD!$A:$E,5,FALSE)</f>
        <v>#N/A</v>
      </c>
    </row>
    <row r="26" spans="1:13" ht="15">
      <c r="A26" s="40">
        <v>8</v>
      </c>
      <c r="B26" s="9"/>
      <c r="C26" s="10" t="e">
        <f>VLOOKUP(B26,BDD!$A:$E,2,FALSE)</f>
        <v>#N/A</v>
      </c>
      <c r="D26" s="10" t="e">
        <f>VLOOKUP(B26,BDD!$A:$E,3,FALSE)</f>
        <v>#N/A</v>
      </c>
      <c r="E26" s="16" t="e">
        <f>VLOOKUP(B26,BDD!$A:$E,4,FALSE)</f>
        <v>#N/A</v>
      </c>
      <c r="F26" s="11" t="e">
        <f>VLOOKUP(B26,BDD!$A:$E,5,FALSE)</f>
        <v>#N/A</v>
      </c>
      <c r="H26" s="40">
        <v>8</v>
      </c>
      <c r="I26" s="9"/>
      <c r="J26" s="10" t="e">
        <f>VLOOKUP(I26,BDD!$A:$E,2,FALSE)</f>
        <v>#N/A</v>
      </c>
      <c r="K26" s="10" t="e">
        <f>VLOOKUP(I26,BDD!$A:$E,3,FALSE)</f>
        <v>#N/A</v>
      </c>
      <c r="L26" s="16" t="e">
        <f>VLOOKUP(I26,BDD!$A:$E,4,FALSE)</f>
        <v>#N/A</v>
      </c>
      <c r="M26" s="11" t="e">
        <f>VLOOKUP(I26,BDD!$A:$E,5,FALSE)</f>
        <v>#N/A</v>
      </c>
    </row>
    <row r="27" spans="1:13" ht="15.75" thickBot="1">
      <c r="A27" s="41">
        <v>9</v>
      </c>
      <c r="B27" s="12"/>
      <c r="C27" s="13" t="e">
        <f>VLOOKUP(B27,BDD!$A:$E,2,FALSE)</f>
        <v>#N/A</v>
      </c>
      <c r="D27" s="13" t="e">
        <f>VLOOKUP(B27,BDD!$A:$E,3,FALSE)</f>
        <v>#N/A</v>
      </c>
      <c r="E27" s="17" t="e">
        <f>VLOOKUP(B27,BDD!$A:$E,4,FALSE)</f>
        <v>#N/A</v>
      </c>
      <c r="F27" s="14" t="e">
        <f>VLOOKUP(B27,BDD!$A:$E,5,FALSE)</f>
        <v>#N/A</v>
      </c>
      <c r="H27" s="41">
        <v>9</v>
      </c>
      <c r="I27" s="12"/>
      <c r="J27" s="13" t="e">
        <f>VLOOKUP(I27,BDD!$A:$E,2,FALSE)</f>
        <v>#N/A</v>
      </c>
      <c r="K27" s="13" t="e">
        <f>VLOOKUP(I27,BDD!$A:$E,3,FALSE)</f>
        <v>#N/A</v>
      </c>
      <c r="L27" s="17" t="e">
        <f>VLOOKUP(I27,BDD!$A:$E,4,FALSE)</f>
        <v>#N/A</v>
      </c>
      <c r="M27" s="14" t="e">
        <f>VLOOKUP(I27,BDD!$A:$E,5,FALSE)</f>
        <v>#N/A</v>
      </c>
    </row>
    <row r="28" ht="15.75" thickBot="1"/>
    <row r="29" spans="1:13" ht="15.75" thickBot="1">
      <c r="A29" s="160">
        <v>5</v>
      </c>
      <c r="B29" s="46" t="s">
        <v>7</v>
      </c>
      <c r="C29" s="162"/>
      <c r="D29" s="163"/>
      <c r="E29" s="163"/>
      <c r="F29" s="164"/>
      <c r="H29" s="160">
        <v>6</v>
      </c>
      <c r="I29" s="46" t="s">
        <v>7</v>
      </c>
      <c r="J29" s="162"/>
      <c r="K29" s="163"/>
      <c r="L29" s="163"/>
      <c r="M29" s="164"/>
    </row>
    <row r="30" spans="1:13" ht="15.75" thickBot="1">
      <c r="A30" s="161"/>
      <c r="B30" s="42" t="s">
        <v>8</v>
      </c>
      <c r="C30" s="43" t="s">
        <v>9</v>
      </c>
      <c r="D30" s="43" t="s">
        <v>10</v>
      </c>
      <c r="E30" s="44" t="s">
        <v>4</v>
      </c>
      <c r="F30" s="45" t="s">
        <v>11</v>
      </c>
      <c r="H30" s="161"/>
      <c r="I30" s="42" t="s">
        <v>8</v>
      </c>
      <c r="J30" s="43" t="s">
        <v>9</v>
      </c>
      <c r="K30" s="43" t="s">
        <v>10</v>
      </c>
      <c r="L30" s="44" t="s">
        <v>4</v>
      </c>
      <c r="M30" s="45" t="s">
        <v>11</v>
      </c>
    </row>
    <row r="31" spans="1:13" ht="15">
      <c r="A31" s="39">
        <v>1</v>
      </c>
      <c r="B31" s="6"/>
      <c r="C31" s="7" t="e">
        <f>VLOOKUP(B31,BDD!$A:$E,2,FALSE)</f>
        <v>#N/A</v>
      </c>
      <c r="D31" s="7" t="e">
        <f>VLOOKUP(B31,BDD!$A:$E,3,FALSE)</f>
        <v>#N/A</v>
      </c>
      <c r="E31" s="15" t="e">
        <f>VLOOKUP(B31,BDD!$A:$E,4,FALSE)</f>
        <v>#N/A</v>
      </c>
      <c r="F31" s="8" t="e">
        <f>VLOOKUP(B31,BDD!$A:$E,5,FALSE)</f>
        <v>#N/A</v>
      </c>
      <c r="H31" s="39">
        <v>1</v>
      </c>
      <c r="I31" s="6"/>
      <c r="J31" s="7" t="e">
        <f>VLOOKUP(I31,BDD!$A:$E,2,FALSE)</f>
        <v>#N/A</v>
      </c>
      <c r="K31" s="7" t="e">
        <f>VLOOKUP(I31,BDD!$A:$E,3,FALSE)</f>
        <v>#N/A</v>
      </c>
      <c r="L31" s="15" t="e">
        <f>VLOOKUP(I31,BDD!$A:$E,4,FALSE)</f>
        <v>#N/A</v>
      </c>
      <c r="M31" s="8" t="e">
        <f>VLOOKUP(I31,BDD!$A:$E,5,FALSE)</f>
        <v>#N/A</v>
      </c>
    </row>
    <row r="32" spans="1:13" ht="15">
      <c r="A32" s="40">
        <v>2</v>
      </c>
      <c r="B32" s="9"/>
      <c r="C32" s="10" t="e">
        <f>VLOOKUP(B32,BDD!$A:$E,2,FALSE)</f>
        <v>#N/A</v>
      </c>
      <c r="D32" s="10" t="e">
        <f>VLOOKUP(B32,BDD!$A:$E,3,FALSE)</f>
        <v>#N/A</v>
      </c>
      <c r="E32" s="16" t="e">
        <f>VLOOKUP(B32,BDD!$A:$E,4,FALSE)</f>
        <v>#N/A</v>
      </c>
      <c r="F32" s="11" t="e">
        <f>VLOOKUP(B32,BDD!$A:$E,5,FALSE)</f>
        <v>#N/A</v>
      </c>
      <c r="H32" s="40">
        <v>2</v>
      </c>
      <c r="I32" s="9"/>
      <c r="J32" s="10" t="e">
        <f>VLOOKUP(I32,BDD!$A:$E,2,FALSE)</f>
        <v>#N/A</v>
      </c>
      <c r="K32" s="10" t="e">
        <f>VLOOKUP(I32,BDD!$A:$E,3,FALSE)</f>
        <v>#N/A</v>
      </c>
      <c r="L32" s="16" t="e">
        <f>VLOOKUP(I32,BDD!$A:$E,4,FALSE)</f>
        <v>#N/A</v>
      </c>
      <c r="M32" s="11" t="e">
        <f>VLOOKUP(I32,BDD!$A:$E,5,FALSE)</f>
        <v>#N/A</v>
      </c>
    </row>
    <row r="33" spans="1:13" ht="15">
      <c r="A33" s="40">
        <v>3</v>
      </c>
      <c r="B33" s="9"/>
      <c r="C33" s="10" t="e">
        <f>VLOOKUP(B33,BDD!$A:$E,2,FALSE)</f>
        <v>#N/A</v>
      </c>
      <c r="D33" s="10" t="e">
        <f>VLOOKUP(B33,BDD!$A:$E,3,FALSE)</f>
        <v>#N/A</v>
      </c>
      <c r="E33" s="16" t="e">
        <f>VLOOKUP(B33,BDD!$A:$E,4,FALSE)</f>
        <v>#N/A</v>
      </c>
      <c r="F33" s="11" t="e">
        <f>VLOOKUP(B33,BDD!$A:$E,5,FALSE)</f>
        <v>#N/A</v>
      </c>
      <c r="H33" s="40">
        <v>3</v>
      </c>
      <c r="I33" s="9"/>
      <c r="J33" s="10" t="e">
        <f>VLOOKUP(I33,BDD!$A:$E,2,FALSE)</f>
        <v>#N/A</v>
      </c>
      <c r="K33" s="10" t="e">
        <f>VLOOKUP(I33,BDD!$A:$E,3,FALSE)</f>
        <v>#N/A</v>
      </c>
      <c r="L33" s="16" t="e">
        <f>VLOOKUP(I33,BDD!$A:$E,4,FALSE)</f>
        <v>#N/A</v>
      </c>
      <c r="M33" s="11" t="e">
        <f>VLOOKUP(I33,BDD!$A:$E,5,FALSE)</f>
        <v>#N/A</v>
      </c>
    </row>
    <row r="34" spans="1:13" ht="15">
      <c r="A34" s="40">
        <v>4</v>
      </c>
      <c r="B34" s="9"/>
      <c r="C34" s="10" t="e">
        <f>VLOOKUP(B34,BDD!$A:$E,2,FALSE)</f>
        <v>#N/A</v>
      </c>
      <c r="D34" s="10" t="e">
        <f>VLOOKUP(B34,BDD!$A:$E,3,FALSE)</f>
        <v>#N/A</v>
      </c>
      <c r="E34" s="16" t="e">
        <f>VLOOKUP(B34,BDD!$A:$E,4,FALSE)</f>
        <v>#N/A</v>
      </c>
      <c r="F34" s="11" t="e">
        <f>VLOOKUP(B34,BDD!$A:$E,5,FALSE)</f>
        <v>#N/A</v>
      </c>
      <c r="H34" s="40">
        <v>4</v>
      </c>
      <c r="I34" s="9"/>
      <c r="J34" s="10" t="e">
        <f>VLOOKUP(I34,BDD!$A:$E,2,FALSE)</f>
        <v>#N/A</v>
      </c>
      <c r="K34" s="10" t="e">
        <f>VLOOKUP(I34,BDD!$A:$E,3,FALSE)</f>
        <v>#N/A</v>
      </c>
      <c r="L34" s="16" t="e">
        <f>VLOOKUP(I34,BDD!$A:$E,4,FALSE)</f>
        <v>#N/A</v>
      </c>
      <c r="M34" s="11" t="e">
        <f>VLOOKUP(I34,BDD!$A:$E,5,FALSE)</f>
        <v>#N/A</v>
      </c>
    </row>
    <row r="35" spans="1:13" ht="15">
      <c r="A35" s="40">
        <v>5</v>
      </c>
      <c r="B35" s="9"/>
      <c r="C35" s="10" t="e">
        <f>VLOOKUP(B35,BDD!$A:$E,2,FALSE)</f>
        <v>#N/A</v>
      </c>
      <c r="D35" s="10" t="e">
        <f>VLOOKUP(B35,BDD!$A:$E,3,FALSE)</f>
        <v>#N/A</v>
      </c>
      <c r="E35" s="16" t="e">
        <f>VLOOKUP(B35,BDD!$A:$E,4,FALSE)</f>
        <v>#N/A</v>
      </c>
      <c r="F35" s="11" t="e">
        <f>VLOOKUP(B35,BDD!$A:$E,5,FALSE)</f>
        <v>#N/A</v>
      </c>
      <c r="H35" s="40">
        <v>5</v>
      </c>
      <c r="I35" s="9"/>
      <c r="J35" s="10" t="e">
        <f>VLOOKUP(I35,BDD!$A:$E,2,FALSE)</f>
        <v>#N/A</v>
      </c>
      <c r="K35" s="10" t="e">
        <f>VLOOKUP(I35,BDD!$A:$E,3,FALSE)</f>
        <v>#N/A</v>
      </c>
      <c r="L35" s="16" t="e">
        <f>VLOOKUP(I35,BDD!$A:$E,4,FALSE)</f>
        <v>#N/A</v>
      </c>
      <c r="M35" s="11" t="e">
        <f>VLOOKUP(I35,BDD!$A:$E,5,FALSE)</f>
        <v>#N/A</v>
      </c>
    </row>
    <row r="36" spans="1:13" ht="15">
      <c r="A36" s="40">
        <v>6</v>
      </c>
      <c r="B36" s="9"/>
      <c r="C36" s="10" t="e">
        <f>VLOOKUP(B36,BDD!$A:$E,2,FALSE)</f>
        <v>#N/A</v>
      </c>
      <c r="D36" s="10" t="e">
        <f>VLOOKUP(B36,BDD!$A:$E,3,FALSE)</f>
        <v>#N/A</v>
      </c>
      <c r="E36" s="16" t="e">
        <f>VLOOKUP(B36,BDD!$A:$E,4,FALSE)</f>
        <v>#N/A</v>
      </c>
      <c r="F36" s="11" t="e">
        <f>VLOOKUP(B36,BDD!$A:$E,5,FALSE)</f>
        <v>#N/A</v>
      </c>
      <c r="H36" s="40">
        <v>6</v>
      </c>
      <c r="I36" s="9"/>
      <c r="J36" s="10" t="e">
        <f>VLOOKUP(I36,BDD!$A:$E,2,FALSE)</f>
        <v>#N/A</v>
      </c>
      <c r="K36" s="10" t="e">
        <f>VLOOKUP(I36,BDD!$A:$E,3,FALSE)</f>
        <v>#N/A</v>
      </c>
      <c r="L36" s="16" t="e">
        <f>VLOOKUP(I36,BDD!$A:$E,4,FALSE)</f>
        <v>#N/A</v>
      </c>
      <c r="M36" s="11" t="e">
        <f>VLOOKUP(I36,BDD!$A:$E,5,FALSE)</f>
        <v>#N/A</v>
      </c>
    </row>
    <row r="37" spans="1:13" ht="15">
      <c r="A37" s="40">
        <v>7</v>
      </c>
      <c r="B37" s="9"/>
      <c r="C37" s="10" t="e">
        <f>VLOOKUP(B37,BDD!$A:$E,2,FALSE)</f>
        <v>#N/A</v>
      </c>
      <c r="D37" s="10" t="e">
        <f>VLOOKUP(B37,BDD!$A:$E,3,FALSE)</f>
        <v>#N/A</v>
      </c>
      <c r="E37" s="16" t="e">
        <f>VLOOKUP(B37,BDD!$A:$E,4,FALSE)</f>
        <v>#N/A</v>
      </c>
      <c r="F37" s="11" t="e">
        <f>VLOOKUP(B37,BDD!$A:$E,5,FALSE)</f>
        <v>#N/A</v>
      </c>
      <c r="H37" s="40">
        <v>7</v>
      </c>
      <c r="I37" s="9"/>
      <c r="J37" s="10" t="e">
        <f>VLOOKUP(I37,BDD!$A:$E,2,FALSE)</f>
        <v>#N/A</v>
      </c>
      <c r="K37" s="10" t="e">
        <f>VLOOKUP(I37,BDD!$A:$E,3,FALSE)</f>
        <v>#N/A</v>
      </c>
      <c r="L37" s="16" t="e">
        <f>VLOOKUP(I37,BDD!$A:$E,4,FALSE)</f>
        <v>#N/A</v>
      </c>
      <c r="M37" s="11" t="e">
        <f>VLOOKUP(I37,BDD!$A:$E,5,FALSE)</f>
        <v>#N/A</v>
      </c>
    </row>
    <row r="38" spans="1:13" ht="15">
      <c r="A38" s="40">
        <v>8</v>
      </c>
      <c r="B38" s="9"/>
      <c r="C38" s="10" t="e">
        <f>VLOOKUP(B38,BDD!$A:$E,2,FALSE)</f>
        <v>#N/A</v>
      </c>
      <c r="D38" s="10" t="e">
        <f>VLOOKUP(B38,BDD!$A:$E,3,FALSE)</f>
        <v>#N/A</v>
      </c>
      <c r="E38" s="16" t="e">
        <f>VLOOKUP(B38,BDD!$A:$E,4,FALSE)</f>
        <v>#N/A</v>
      </c>
      <c r="F38" s="11" t="e">
        <f>VLOOKUP(B38,BDD!$A:$E,5,FALSE)</f>
        <v>#N/A</v>
      </c>
      <c r="H38" s="40">
        <v>8</v>
      </c>
      <c r="I38" s="9"/>
      <c r="J38" s="10" t="e">
        <f>VLOOKUP(I38,BDD!$A:$E,2,FALSE)</f>
        <v>#N/A</v>
      </c>
      <c r="K38" s="10" t="e">
        <f>VLOOKUP(I38,BDD!$A:$E,3,FALSE)</f>
        <v>#N/A</v>
      </c>
      <c r="L38" s="16" t="e">
        <f>VLOOKUP(I38,BDD!$A:$E,4,FALSE)</f>
        <v>#N/A</v>
      </c>
      <c r="M38" s="11" t="e">
        <f>VLOOKUP(I38,BDD!$A:$E,5,FALSE)</f>
        <v>#N/A</v>
      </c>
    </row>
    <row r="39" spans="1:13" ht="15.75" thickBot="1">
      <c r="A39" s="41">
        <v>9</v>
      </c>
      <c r="B39" s="12"/>
      <c r="C39" s="13" t="e">
        <f>VLOOKUP(B39,BDD!$A:$E,2,FALSE)</f>
        <v>#N/A</v>
      </c>
      <c r="D39" s="13" t="e">
        <f>VLOOKUP(B39,BDD!$A:$E,3,FALSE)</f>
        <v>#N/A</v>
      </c>
      <c r="E39" s="17" t="e">
        <f>VLOOKUP(B39,BDD!$A:$E,4,FALSE)</f>
        <v>#N/A</v>
      </c>
      <c r="F39" s="14" t="e">
        <f>VLOOKUP(B39,BDD!$A:$E,5,FALSE)</f>
        <v>#N/A</v>
      </c>
      <c r="H39" s="41">
        <v>9</v>
      </c>
      <c r="I39" s="12"/>
      <c r="J39" s="13" t="e">
        <f>VLOOKUP(I39,BDD!$A:$E,2,FALSE)</f>
        <v>#N/A</v>
      </c>
      <c r="K39" s="13" t="e">
        <f>VLOOKUP(I39,BDD!$A:$E,3,FALSE)</f>
        <v>#N/A</v>
      </c>
      <c r="L39" s="17" t="e">
        <f>VLOOKUP(I39,BDD!$A:$E,4,FALSE)</f>
        <v>#N/A</v>
      </c>
      <c r="M39" s="14" t="e">
        <f>VLOOKUP(I39,BDD!$A:$E,5,FALSE)</f>
        <v>#N/A</v>
      </c>
    </row>
    <row r="40" ht="15.75" thickBot="1"/>
    <row r="41" spans="1:13" ht="15.75" thickBot="1">
      <c r="A41" s="160">
        <v>7</v>
      </c>
      <c r="B41" s="46" t="s">
        <v>7</v>
      </c>
      <c r="C41" s="162"/>
      <c r="D41" s="163"/>
      <c r="E41" s="163"/>
      <c r="F41" s="164"/>
      <c r="H41" s="160">
        <v>8</v>
      </c>
      <c r="I41" s="46" t="s">
        <v>7</v>
      </c>
      <c r="J41" s="162"/>
      <c r="K41" s="163"/>
      <c r="L41" s="163"/>
      <c r="M41" s="164"/>
    </row>
    <row r="42" spans="1:13" ht="15.75" thickBot="1">
      <c r="A42" s="161"/>
      <c r="B42" s="42" t="s">
        <v>8</v>
      </c>
      <c r="C42" s="43" t="s">
        <v>9</v>
      </c>
      <c r="D42" s="43" t="s">
        <v>10</v>
      </c>
      <c r="E42" s="44" t="s">
        <v>4</v>
      </c>
      <c r="F42" s="45" t="s">
        <v>11</v>
      </c>
      <c r="H42" s="161"/>
      <c r="I42" s="42" t="s">
        <v>8</v>
      </c>
      <c r="J42" s="43" t="s">
        <v>9</v>
      </c>
      <c r="K42" s="43" t="s">
        <v>10</v>
      </c>
      <c r="L42" s="44" t="s">
        <v>4</v>
      </c>
      <c r="M42" s="45" t="s">
        <v>11</v>
      </c>
    </row>
    <row r="43" spans="1:13" ht="15">
      <c r="A43" s="39">
        <v>1</v>
      </c>
      <c r="B43" s="6"/>
      <c r="C43" s="7" t="e">
        <f>VLOOKUP(B43,BDD!$A:$E,2,FALSE)</f>
        <v>#N/A</v>
      </c>
      <c r="D43" s="7" t="e">
        <f>VLOOKUP(B43,BDD!$A:$E,3,FALSE)</f>
        <v>#N/A</v>
      </c>
      <c r="E43" s="15" t="e">
        <f>VLOOKUP(B43,BDD!$A:$E,4,FALSE)</f>
        <v>#N/A</v>
      </c>
      <c r="F43" s="8" t="e">
        <f>VLOOKUP(B43,BDD!$A:$E,5,FALSE)</f>
        <v>#N/A</v>
      </c>
      <c r="H43" s="39">
        <v>1</v>
      </c>
      <c r="I43" s="6"/>
      <c r="J43" s="7" t="e">
        <f>VLOOKUP(I43,BDD!$A:$E,2,FALSE)</f>
        <v>#N/A</v>
      </c>
      <c r="K43" s="7" t="e">
        <f>VLOOKUP(I43,BDD!$A:$E,3,FALSE)</f>
        <v>#N/A</v>
      </c>
      <c r="L43" s="15" t="e">
        <f>VLOOKUP(I43,BDD!$A:$E,4,FALSE)</f>
        <v>#N/A</v>
      </c>
      <c r="M43" s="8" t="e">
        <f>VLOOKUP(I43,BDD!$A:$E,5,FALSE)</f>
        <v>#N/A</v>
      </c>
    </row>
    <row r="44" spans="1:13" ht="15">
      <c r="A44" s="40">
        <v>2</v>
      </c>
      <c r="B44" s="9"/>
      <c r="C44" s="10" t="e">
        <f>VLOOKUP(B44,BDD!$A:$E,2,FALSE)</f>
        <v>#N/A</v>
      </c>
      <c r="D44" s="10" t="e">
        <f>VLOOKUP(B44,BDD!$A:$E,3,FALSE)</f>
        <v>#N/A</v>
      </c>
      <c r="E44" s="16" t="e">
        <f>VLOOKUP(B44,BDD!$A:$E,4,FALSE)</f>
        <v>#N/A</v>
      </c>
      <c r="F44" s="11" t="e">
        <f>VLOOKUP(B44,BDD!$A:$E,5,FALSE)</f>
        <v>#N/A</v>
      </c>
      <c r="H44" s="40">
        <v>2</v>
      </c>
      <c r="I44" s="9"/>
      <c r="J44" s="10" t="e">
        <f>VLOOKUP(I44,BDD!$A:$E,2,FALSE)</f>
        <v>#N/A</v>
      </c>
      <c r="K44" s="10" t="e">
        <f>VLOOKUP(I44,BDD!$A:$E,3,FALSE)</f>
        <v>#N/A</v>
      </c>
      <c r="L44" s="16" t="e">
        <f>VLOOKUP(I44,BDD!$A:$E,4,FALSE)</f>
        <v>#N/A</v>
      </c>
      <c r="M44" s="11" t="e">
        <f>VLOOKUP(I44,BDD!$A:$E,5,FALSE)</f>
        <v>#N/A</v>
      </c>
    </row>
    <row r="45" spans="1:13" ht="15">
      <c r="A45" s="40">
        <v>3</v>
      </c>
      <c r="B45" s="9"/>
      <c r="C45" s="10" t="e">
        <f>VLOOKUP(B45,BDD!$A:$E,2,FALSE)</f>
        <v>#N/A</v>
      </c>
      <c r="D45" s="10" t="e">
        <f>VLOOKUP(B45,BDD!$A:$E,3,FALSE)</f>
        <v>#N/A</v>
      </c>
      <c r="E45" s="16" t="e">
        <f>VLOOKUP(B45,BDD!$A:$E,4,FALSE)</f>
        <v>#N/A</v>
      </c>
      <c r="F45" s="11" t="e">
        <f>VLOOKUP(B45,BDD!$A:$E,5,FALSE)</f>
        <v>#N/A</v>
      </c>
      <c r="H45" s="40">
        <v>3</v>
      </c>
      <c r="I45" s="9"/>
      <c r="J45" s="10" t="e">
        <f>VLOOKUP(I45,BDD!$A:$E,2,FALSE)</f>
        <v>#N/A</v>
      </c>
      <c r="K45" s="10" t="e">
        <f>VLOOKUP(I45,BDD!$A:$E,3,FALSE)</f>
        <v>#N/A</v>
      </c>
      <c r="L45" s="16" t="e">
        <f>VLOOKUP(I45,BDD!$A:$E,4,FALSE)</f>
        <v>#N/A</v>
      </c>
      <c r="M45" s="11" t="e">
        <f>VLOOKUP(I45,BDD!$A:$E,5,FALSE)</f>
        <v>#N/A</v>
      </c>
    </row>
    <row r="46" spans="1:13" ht="15">
      <c r="A46" s="40">
        <v>4</v>
      </c>
      <c r="B46" s="9"/>
      <c r="C46" s="10" t="e">
        <f>VLOOKUP(B46,BDD!$A:$E,2,FALSE)</f>
        <v>#N/A</v>
      </c>
      <c r="D46" s="10" t="e">
        <f>VLOOKUP(B46,BDD!$A:$E,3,FALSE)</f>
        <v>#N/A</v>
      </c>
      <c r="E46" s="16" t="e">
        <f>VLOOKUP(B46,BDD!$A:$E,4,FALSE)</f>
        <v>#N/A</v>
      </c>
      <c r="F46" s="11" t="e">
        <f>VLOOKUP(B46,BDD!$A:$E,5,FALSE)</f>
        <v>#N/A</v>
      </c>
      <c r="H46" s="40">
        <v>4</v>
      </c>
      <c r="I46" s="9"/>
      <c r="J46" s="10" t="e">
        <f>VLOOKUP(I46,BDD!$A:$E,2,FALSE)</f>
        <v>#N/A</v>
      </c>
      <c r="K46" s="10" t="e">
        <f>VLOOKUP(I46,BDD!$A:$E,3,FALSE)</f>
        <v>#N/A</v>
      </c>
      <c r="L46" s="16" t="e">
        <f>VLOOKUP(I46,BDD!$A:$E,4,FALSE)</f>
        <v>#N/A</v>
      </c>
      <c r="M46" s="11" t="e">
        <f>VLOOKUP(I46,BDD!$A:$E,5,FALSE)</f>
        <v>#N/A</v>
      </c>
    </row>
    <row r="47" spans="1:13" ht="15">
      <c r="A47" s="40">
        <v>5</v>
      </c>
      <c r="B47" s="9"/>
      <c r="C47" s="10" t="e">
        <f>VLOOKUP(B47,BDD!$A:$E,2,FALSE)</f>
        <v>#N/A</v>
      </c>
      <c r="D47" s="10" t="e">
        <f>VLOOKUP(B47,BDD!$A:$E,3,FALSE)</f>
        <v>#N/A</v>
      </c>
      <c r="E47" s="16" t="e">
        <f>VLOOKUP(B47,BDD!$A:$E,4,FALSE)</f>
        <v>#N/A</v>
      </c>
      <c r="F47" s="11" t="e">
        <f>VLOOKUP(B47,BDD!$A:$E,5,FALSE)</f>
        <v>#N/A</v>
      </c>
      <c r="H47" s="40">
        <v>5</v>
      </c>
      <c r="I47" s="9"/>
      <c r="J47" s="10" t="e">
        <f>VLOOKUP(I47,BDD!$A:$E,2,FALSE)</f>
        <v>#N/A</v>
      </c>
      <c r="K47" s="10" t="e">
        <f>VLOOKUP(I47,BDD!$A:$E,3,FALSE)</f>
        <v>#N/A</v>
      </c>
      <c r="L47" s="16" t="e">
        <f>VLOOKUP(I47,BDD!$A:$E,4,FALSE)</f>
        <v>#N/A</v>
      </c>
      <c r="M47" s="11" t="e">
        <f>VLOOKUP(I47,BDD!$A:$E,5,FALSE)</f>
        <v>#N/A</v>
      </c>
    </row>
    <row r="48" spans="1:13" ht="15">
      <c r="A48" s="40">
        <v>6</v>
      </c>
      <c r="B48" s="9"/>
      <c r="C48" s="10" t="e">
        <f>VLOOKUP(B48,BDD!$A:$E,2,FALSE)</f>
        <v>#N/A</v>
      </c>
      <c r="D48" s="10" t="e">
        <f>VLOOKUP(B48,BDD!$A:$E,3,FALSE)</f>
        <v>#N/A</v>
      </c>
      <c r="E48" s="16" t="e">
        <f>VLOOKUP(B48,BDD!$A:$E,4,FALSE)</f>
        <v>#N/A</v>
      </c>
      <c r="F48" s="11" t="e">
        <f>VLOOKUP(B48,BDD!$A:$E,5,FALSE)</f>
        <v>#N/A</v>
      </c>
      <c r="H48" s="40">
        <v>6</v>
      </c>
      <c r="I48" s="9"/>
      <c r="J48" s="10" t="e">
        <f>VLOOKUP(I48,BDD!$A:$E,2,FALSE)</f>
        <v>#N/A</v>
      </c>
      <c r="K48" s="10" t="e">
        <f>VLOOKUP(I48,BDD!$A:$E,3,FALSE)</f>
        <v>#N/A</v>
      </c>
      <c r="L48" s="16" t="e">
        <f>VLOOKUP(I48,BDD!$A:$E,4,FALSE)</f>
        <v>#N/A</v>
      </c>
      <c r="M48" s="11" t="e">
        <f>VLOOKUP(I48,BDD!$A:$E,5,FALSE)</f>
        <v>#N/A</v>
      </c>
    </row>
    <row r="49" spans="1:13" ht="15">
      <c r="A49" s="40">
        <v>7</v>
      </c>
      <c r="B49" s="9"/>
      <c r="C49" s="10" t="e">
        <f>VLOOKUP(B49,BDD!$A:$E,2,FALSE)</f>
        <v>#N/A</v>
      </c>
      <c r="D49" s="10" t="e">
        <f>VLOOKUP(B49,BDD!$A:$E,3,FALSE)</f>
        <v>#N/A</v>
      </c>
      <c r="E49" s="16" t="e">
        <f>VLOOKUP(B49,BDD!$A:$E,4,FALSE)</f>
        <v>#N/A</v>
      </c>
      <c r="F49" s="11" t="e">
        <f>VLOOKUP(B49,BDD!$A:$E,5,FALSE)</f>
        <v>#N/A</v>
      </c>
      <c r="H49" s="40">
        <v>7</v>
      </c>
      <c r="I49" s="9"/>
      <c r="J49" s="10" t="e">
        <f>VLOOKUP(I49,BDD!$A:$E,2,FALSE)</f>
        <v>#N/A</v>
      </c>
      <c r="K49" s="10" t="e">
        <f>VLOOKUP(I49,BDD!$A:$E,3,FALSE)</f>
        <v>#N/A</v>
      </c>
      <c r="L49" s="16" t="e">
        <f>VLOOKUP(I49,BDD!$A:$E,4,FALSE)</f>
        <v>#N/A</v>
      </c>
      <c r="M49" s="11" t="e">
        <f>VLOOKUP(I49,BDD!$A:$E,5,FALSE)</f>
        <v>#N/A</v>
      </c>
    </row>
    <row r="50" spans="1:13" ht="15">
      <c r="A50" s="40">
        <v>8</v>
      </c>
      <c r="B50" s="9"/>
      <c r="C50" s="10" t="e">
        <f>VLOOKUP(B50,BDD!$A:$E,2,FALSE)</f>
        <v>#N/A</v>
      </c>
      <c r="D50" s="10" t="e">
        <f>VLOOKUP(B50,BDD!$A:$E,3,FALSE)</f>
        <v>#N/A</v>
      </c>
      <c r="E50" s="16" t="e">
        <f>VLOOKUP(B50,BDD!$A:$E,4,FALSE)</f>
        <v>#N/A</v>
      </c>
      <c r="F50" s="11" t="e">
        <f>VLOOKUP(B50,BDD!$A:$E,5,FALSE)</f>
        <v>#N/A</v>
      </c>
      <c r="H50" s="40">
        <v>8</v>
      </c>
      <c r="I50" s="9"/>
      <c r="J50" s="10" t="e">
        <f>VLOOKUP(I50,BDD!$A:$E,2,FALSE)</f>
        <v>#N/A</v>
      </c>
      <c r="K50" s="10" t="e">
        <f>VLOOKUP(I50,BDD!$A:$E,3,FALSE)</f>
        <v>#N/A</v>
      </c>
      <c r="L50" s="16" t="e">
        <f>VLOOKUP(I50,BDD!$A:$E,4,FALSE)</f>
        <v>#N/A</v>
      </c>
      <c r="M50" s="11" t="e">
        <f>VLOOKUP(I50,BDD!$A:$E,5,FALSE)</f>
        <v>#N/A</v>
      </c>
    </row>
    <row r="51" spans="1:13" ht="15.75" thickBot="1">
      <c r="A51" s="41">
        <v>9</v>
      </c>
      <c r="B51" s="12"/>
      <c r="C51" s="13" t="e">
        <f>VLOOKUP(B51,BDD!$A:$E,2,FALSE)</f>
        <v>#N/A</v>
      </c>
      <c r="D51" s="13" t="e">
        <f>VLOOKUP(B51,BDD!$A:$E,3,FALSE)</f>
        <v>#N/A</v>
      </c>
      <c r="E51" s="17" t="e">
        <f>VLOOKUP(B51,BDD!$A:$E,4,FALSE)</f>
        <v>#N/A</v>
      </c>
      <c r="F51" s="14" t="e">
        <f>VLOOKUP(B51,BDD!$A:$E,5,FALSE)</f>
        <v>#N/A</v>
      </c>
      <c r="H51" s="41">
        <v>9</v>
      </c>
      <c r="I51" s="12"/>
      <c r="J51" s="13" t="e">
        <f>VLOOKUP(I51,BDD!$A:$E,2,FALSE)</f>
        <v>#N/A</v>
      </c>
      <c r="K51" s="13" t="e">
        <f>VLOOKUP(I51,BDD!$A:$E,3,FALSE)</f>
        <v>#N/A</v>
      </c>
      <c r="L51" s="17" t="e">
        <f>VLOOKUP(I51,BDD!$A:$E,4,FALSE)</f>
        <v>#N/A</v>
      </c>
      <c r="M51" s="14" t="e">
        <f>VLOOKUP(I51,BDD!$A:$E,5,FALSE)</f>
        <v>#N/A</v>
      </c>
    </row>
    <row r="52" ht="15.75" thickBot="1"/>
    <row r="53" spans="1:13" ht="15.75" thickBot="1">
      <c r="A53" s="160">
        <v>9</v>
      </c>
      <c r="B53" s="46" t="s">
        <v>7</v>
      </c>
      <c r="C53" s="162"/>
      <c r="D53" s="163"/>
      <c r="E53" s="163"/>
      <c r="F53" s="164"/>
      <c r="H53" s="160">
        <v>10</v>
      </c>
      <c r="I53" s="46" t="s">
        <v>7</v>
      </c>
      <c r="J53" s="162"/>
      <c r="K53" s="163"/>
      <c r="L53" s="163"/>
      <c r="M53" s="164"/>
    </row>
    <row r="54" spans="1:13" ht="15.75" thickBot="1">
      <c r="A54" s="161"/>
      <c r="B54" s="42" t="s">
        <v>8</v>
      </c>
      <c r="C54" s="43" t="s">
        <v>9</v>
      </c>
      <c r="D54" s="43" t="s">
        <v>10</v>
      </c>
      <c r="E54" s="44" t="s">
        <v>4</v>
      </c>
      <c r="F54" s="45" t="s">
        <v>11</v>
      </c>
      <c r="H54" s="161"/>
      <c r="I54" s="42" t="s">
        <v>8</v>
      </c>
      <c r="J54" s="43" t="s">
        <v>9</v>
      </c>
      <c r="K54" s="43" t="s">
        <v>10</v>
      </c>
      <c r="L54" s="44" t="s">
        <v>4</v>
      </c>
      <c r="M54" s="45" t="s">
        <v>11</v>
      </c>
    </row>
    <row r="55" spans="1:13" ht="15">
      <c r="A55" s="39">
        <v>1</v>
      </c>
      <c r="B55" s="6"/>
      <c r="C55" s="7" t="e">
        <f>VLOOKUP(B55,BDD!$A:$E,2,FALSE)</f>
        <v>#N/A</v>
      </c>
      <c r="D55" s="7" t="e">
        <f>VLOOKUP(B55,BDD!$A:$E,3,FALSE)</f>
        <v>#N/A</v>
      </c>
      <c r="E55" s="15" t="e">
        <f>VLOOKUP(B55,BDD!$A:$E,4,FALSE)</f>
        <v>#N/A</v>
      </c>
      <c r="F55" s="8" t="e">
        <f>VLOOKUP(B55,BDD!$A:$E,5,FALSE)</f>
        <v>#N/A</v>
      </c>
      <c r="H55" s="39">
        <v>1</v>
      </c>
      <c r="I55" s="6"/>
      <c r="J55" s="7" t="e">
        <f>VLOOKUP(I55,BDD!$A:$E,2,FALSE)</f>
        <v>#N/A</v>
      </c>
      <c r="K55" s="7" t="e">
        <f>VLOOKUP(I55,BDD!$A:$E,3,FALSE)</f>
        <v>#N/A</v>
      </c>
      <c r="L55" s="15" t="e">
        <f>VLOOKUP(I55,BDD!$A:$E,4,FALSE)</f>
        <v>#N/A</v>
      </c>
      <c r="M55" s="8" t="e">
        <f>VLOOKUP(I55,BDD!$A:$E,5,FALSE)</f>
        <v>#N/A</v>
      </c>
    </row>
    <row r="56" spans="1:13" ht="15">
      <c r="A56" s="40">
        <v>2</v>
      </c>
      <c r="B56" s="9"/>
      <c r="C56" s="10" t="e">
        <f>VLOOKUP(B56,BDD!$A:$E,2,FALSE)</f>
        <v>#N/A</v>
      </c>
      <c r="D56" s="10" t="e">
        <f>VLOOKUP(B56,BDD!$A:$E,3,FALSE)</f>
        <v>#N/A</v>
      </c>
      <c r="E56" s="16" t="e">
        <f>VLOOKUP(B56,BDD!$A:$E,4,FALSE)</f>
        <v>#N/A</v>
      </c>
      <c r="F56" s="11" t="e">
        <f>VLOOKUP(B56,BDD!$A:$E,5,FALSE)</f>
        <v>#N/A</v>
      </c>
      <c r="H56" s="40">
        <v>2</v>
      </c>
      <c r="I56" s="9"/>
      <c r="J56" s="10" t="e">
        <f>VLOOKUP(I56,BDD!$A:$E,2,FALSE)</f>
        <v>#N/A</v>
      </c>
      <c r="K56" s="10" t="e">
        <f>VLOOKUP(I56,BDD!$A:$E,3,FALSE)</f>
        <v>#N/A</v>
      </c>
      <c r="L56" s="16" t="e">
        <f>VLOOKUP(I56,BDD!$A:$E,4,FALSE)</f>
        <v>#N/A</v>
      </c>
      <c r="M56" s="11" t="e">
        <f>VLOOKUP(I56,BDD!$A:$E,5,FALSE)</f>
        <v>#N/A</v>
      </c>
    </row>
    <row r="57" spans="1:13" ht="15">
      <c r="A57" s="40">
        <v>3</v>
      </c>
      <c r="B57" s="9"/>
      <c r="C57" s="10" t="e">
        <f>VLOOKUP(B57,BDD!$A:$E,2,FALSE)</f>
        <v>#N/A</v>
      </c>
      <c r="D57" s="10" t="e">
        <f>VLOOKUP(B57,BDD!$A:$E,3,FALSE)</f>
        <v>#N/A</v>
      </c>
      <c r="E57" s="16" t="e">
        <f>VLOOKUP(B57,BDD!$A:$E,4,FALSE)</f>
        <v>#N/A</v>
      </c>
      <c r="F57" s="11" t="e">
        <f>VLOOKUP(B57,BDD!$A:$E,5,FALSE)</f>
        <v>#N/A</v>
      </c>
      <c r="H57" s="40">
        <v>3</v>
      </c>
      <c r="I57" s="9"/>
      <c r="J57" s="10" t="e">
        <f>VLOOKUP(I57,BDD!$A:$E,2,FALSE)</f>
        <v>#N/A</v>
      </c>
      <c r="K57" s="10" t="e">
        <f>VLOOKUP(I57,BDD!$A:$E,3,FALSE)</f>
        <v>#N/A</v>
      </c>
      <c r="L57" s="16" t="e">
        <f>VLOOKUP(I57,BDD!$A:$E,4,FALSE)</f>
        <v>#N/A</v>
      </c>
      <c r="M57" s="11" t="e">
        <f>VLOOKUP(I57,BDD!$A:$E,5,FALSE)</f>
        <v>#N/A</v>
      </c>
    </row>
    <row r="58" spans="1:13" ht="15">
      <c r="A58" s="40">
        <v>4</v>
      </c>
      <c r="B58" s="9"/>
      <c r="C58" s="10" t="e">
        <f>VLOOKUP(B58,BDD!$A:$E,2,FALSE)</f>
        <v>#N/A</v>
      </c>
      <c r="D58" s="10" t="e">
        <f>VLOOKUP(B58,BDD!$A:$E,3,FALSE)</f>
        <v>#N/A</v>
      </c>
      <c r="E58" s="16" t="e">
        <f>VLOOKUP(B58,BDD!$A:$E,4,FALSE)</f>
        <v>#N/A</v>
      </c>
      <c r="F58" s="11" t="e">
        <f>VLOOKUP(B58,BDD!$A:$E,5,FALSE)</f>
        <v>#N/A</v>
      </c>
      <c r="H58" s="40">
        <v>4</v>
      </c>
      <c r="I58" s="9"/>
      <c r="J58" s="10" t="e">
        <f>VLOOKUP(I58,BDD!$A:$E,2,FALSE)</f>
        <v>#N/A</v>
      </c>
      <c r="K58" s="10" t="e">
        <f>VLOOKUP(I58,BDD!$A:$E,3,FALSE)</f>
        <v>#N/A</v>
      </c>
      <c r="L58" s="16" t="e">
        <f>VLOOKUP(I58,BDD!$A:$E,4,FALSE)</f>
        <v>#N/A</v>
      </c>
      <c r="M58" s="11" t="e">
        <f>VLOOKUP(I58,BDD!$A:$E,5,FALSE)</f>
        <v>#N/A</v>
      </c>
    </row>
    <row r="59" spans="1:13" ht="15">
      <c r="A59" s="40">
        <v>5</v>
      </c>
      <c r="B59" s="9"/>
      <c r="C59" s="10" t="e">
        <f>VLOOKUP(B59,BDD!$A:$E,2,FALSE)</f>
        <v>#N/A</v>
      </c>
      <c r="D59" s="10" t="e">
        <f>VLOOKUP(B59,BDD!$A:$E,3,FALSE)</f>
        <v>#N/A</v>
      </c>
      <c r="E59" s="16" t="e">
        <f>VLOOKUP(B59,BDD!$A:$E,4,FALSE)</f>
        <v>#N/A</v>
      </c>
      <c r="F59" s="11" t="e">
        <f>VLOOKUP(B59,BDD!$A:$E,5,FALSE)</f>
        <v>#N/A</v>
      </c>
      <c r="H59" s="40">
        <v>5</v>
      </c>
      <c r="I59" s="9"/>
      <c r="J59" s="10" t="e">
        <f>VLOOKUP(I59,BDD!$A:$E,2,FALSE)</f>
        <v>#N/A</v>
      </c>
      <c r="K59" s="10" t="e">
        <f>VLOOKUP(I59,BDD!$A:$E,3,FALSE)</f>
        <v>#N/A</v>
      </c>
      <c r="L59" s="16" t="e">
        <f>VLOOKUP(I59,BDD!$A:$E,4,FALSE)</f>
        <v>#N/A</v>
      </c>
      <c r="M59" s="11" t="e">
        <f>VLOOKUP(I59,BDD!$A:$E,5,FALSE)</f>
        <v>#N/A</v>
      </c>
    </row>
    <row r="60" spans="1:13" ht="15">
      <c r="A60" s="40">
        <v>6</v>
      </c>
      <c r="B60" s="9"/>
      <c r="C60" s="10" t="e">
        <f>VLOOKUP(B60,BDD!$A:$E,2,FALSE)</f>
        <v>#N/A</v>
      </c>
      <c r="D60" s="10" t="e">
        <f>VLOOKUP(B60,BDD!$A:$E,3,FALSE)</f>
        <v>#N/A</v>
      </c>
      <c r="E60" s="16" t="e">
        <f>VLOOKUP(B60,BDD!$A:$E,4,FALSE)</f>
        <v>#N/A</v>
      </c>
      <c r="F60" s="11" t="e">
        <f>VLOOKUP(B60,BDD!$A:$E,5,FALSE)</f>
        <v>#N/A</v>
      </c>
      <c r="H60" s="40">
        <v>6</v>
      </c>
      <c r="I60" s="9"/>
      <c r="J60" s="10" t="e">
        <f>VLOOKUP(I60,BDD!$A:$E,2,FALSE)</f>
        <v>#N/A</v>
      </c>
      <c r="K60" s="10" t="e">
        <f>VLOOKUP(I60,BDD!$A:$E,3,FALSE)</f>
        <v>#N/A</v>
      </c>
      <c r="L60" s="16" t="e">
        <f>VLOOKUP(I60,BDD!$A:$E,4,FALSE)</f>
        <v>#N/A</v>
      </c>
      <c r="M60" s="11" t="e">
        <f>VLOOKUP(I60,BDD!$A:$E,5,FALSE)</f>
        <v>#N/A</v>
      </c>
    </row>
    <row r="61" spans="1:13" ht="15">
      <c r="A61" s="40">
        <v>7</v>
      </c>
      <c r="B61" s="9"/>
      <c r="C61" s="10" t="e">
        <f>VLOOKUP(B61,BDD!$A:$E,2,FALSE)</f>
        <v>#N/A</v>
      </c>
      <c r="D61" s="10" t="e">
        <f>VLOOKUP(B61,BDD!$A:$E,3,FALSE)</f>
        <v>#N/A</v>
      </c>
      <c r="E61" s="16" t="e">
        <f>VLOOKUP(B61,BDD!$A:$E,4,FALSE)</f>
        <v>#N/A</v>
      </c>
      <c r="F61" s="11" t="e">
        <f>VLOOKUP(B61,BDD!$A:$E,5,FALSE)</f>
        <v>#N/A</v>
      </c>
      <c r="H61" s="40">
        <v>7</v>
      </c>
      <c r="I61" s="9"/>
      <c r="J61" s="10" t="e">
        <f>VLOOKUP(I61,BDD!$A:$E,2,FALSE)</f>
        <v>#N/A</v>
      </c>
      <c r="K61" s="10" t="e">
        <f>VLOOKUP(I61,BDD!$A:$E,3,FALSE)</f>
        <v>#N/A</v>
      </c>
      <c r="L61" s="16" t="e">
        <f>VLOOKUP(I61,BDD!$A:$E,4,FALSE)</f>
        <v>#N/A</v>
      </c>
      <c r="M61" s="11" t="e">
        <f>VLOOKUP(I61,BDD!$A:$E,5,FALSE)</f>
        <v>#N/A</v>
      </c>
    </row>
    <row r="62" spans="1:13" ht="15">
      <c r="A62" s="40">
        <v>8</v>
      </c>
      <c r="B62" s="9"/>
      <c r="C62" s="10" t="e">
        <f>VLOOKUP(B62,BDD!$A:$E,2,FALSE)</f>
        <v>#N/A</v>
      </c>
      <c r="D62" s="10" t="e">
        <f>VLOOKUP(B62,BDD!$A:$E,3,FALSE)</f>
        <v>#N/A</v>
      </c>
      <c r="E62" s="16" t="e">
        <f>VLOOKUP(B62,BDD!$A:$E,4,FALSE)</f>
        <v>#N/A</v>
      </c>
      <c r="F62" s="11" t="e">
        <f>VLOOKUP(B62,BDD!$A:$E,5,FALSE)</f>
        <v>#N/A</v>
      </c>
      <c r="H62" s="40">
        <v>8</v>
      </c>
      <c r="I62" s="9"/>
      <c r="J62" s="10" t="e">
        <f>VLOOKUP(I62,BDD!$A:$E,2,FALSE)</f>
        <v>#N/A</v>
      </c>
      <c r="K62" s="10" t="e">
        <f>VLOOKUP(I62,BDD!$A:$E,3,FALSE)</f>
        <v>#N/A</v>
      </c>
      <c r="L62" s="16" t="e">
        <f>VLOOKUP(I62,BDD!$A:$E,4,FALSE)</f>
        <v>#N/A</v>
      </c>
      <c r="M62" s="11" t="e">
        <f>VLOOKUP(I62,BDD!$A:$E,5,FALSE)</f>
        <v>#N/A</v>
      </c>
    </row>
    <row r="63" spans="1:13" ht="15.75" thickBot="1">
      <c r="A63" s="41">
        <v>9</v>
      </c>
      <c r="B63" s="12"/>
      <c r="C63" s="13" t="e">
        <f>VLOOKUP(B63,BDD!$A:$E,2,FALSE)</f>
        <v>#N/A</v>
      </c>
      <c r="D63" s="13" t="e">
        <f>VLOOKUP(B63,BDD!$A:$E,3,FALSE)</f>
        <v>#N/A</v>
      </c>
      <c r="E63" s="17" t="e">
        <f>VLOOKUP(B63,BDD!$A:$E,4,FALSE)</f>
        <v>#N/A</v>
      </c>
      <c r="F63" s="14" t="e">
        <f>VLOOKUP(B63,BDD!$A:$E,5,FALSE)</f>
        <v>#N/A</v>
      </c>
      <c r="H63" s="41">
        <v>9</v>
      </c>
      <c r="I63" s="12"/>
      <c r="J63" s="13" t="e">
        <f>VLOOKUP(I63,BDD!$A:$E,2,FALSE)</f>
        <v>#N/A</v>
      </c>
      <c r="K63" s="13" t="e">
        <f>VLOOKUP(I63,BDD!$A:$E,3,FALSE)</f>
        <v>#N/A</v>
      </c>
      <c r="L63" s="17" t="e">
        <f>VLOOKUP(I63,BDD!$A:$E,4,FALSE)</f>
        <v>#N/A</v>
      </c>
      <c r="M63" s="14" t="e">
        <f>VLOOKUP(I63,BDD!$A:$E,5,FALSE)</f>
        <v>#N/A</v>
      </c>
    </row>
    <row r="64" ht="15.75" thickBot="1"/>
    <row r="65" spans="1:13" ht="15.75" thickBot="1">
      <c r="A65" s="160">
        <v>11</v>
      </c>
      <c r="B65" s="46" t="s">
        <v>7</v>
      </c>
      <c r="C65" s="162"/>
      <c r="D65" s="163"/>
      <c r="E65" s="163"/>
      <c r="F65" s="164"/>
      <c r="H65" s="160">
        <v>12</v>
      </c>
      <c r="I65" s="46" t="s">
        <v>7</v>
      </c>
      <c r="J65" s="162"/>
      <c r="K65" s="163"/>
      <c r="L65" s="163"/>
      <c r="M65" s="164"/>
    </row>
    <row r="66" spans="1:13" ht="15.75" thickBot="1">
      <c r="A66" s="161"/>
      <c r="B66" s="42" t="s">
        <v>8</v>
      </c>
      <c r="C66" s="43" t="s">
        <v>9</v>
      </c>
      <c r="D66" s="43" t="s">
        <v>10</v>
      </c>
      <c r="E66" s="44" t="s">
        <v>4</v>
      </c>
      <c r="F66" s="45" t="s">
        <v>11</v>
      </c>
      <c r="H66" s="161"/>
      <c r="I66" s="42" t="s">
        <v>8</v>
      </c>
      <c r="J66" s="43" t="s">
        <v>9</v>
      </c>
      <c r="K66" s="43" t="s">
        <v>10</v>
      </c>
      <c r="L66" s="44" t="s">
        <v>4</v>
      </c>
      <c r="M66" s="45" t="s">
        <v>11</v>
      </c>
    </row>
    <row r="67" spans="1:13" ht="15">
      <c r="A67" s="39">
        <v>1</v>
      </c>
      <c r="B67" s="6"/>
      <c r="C67" s="7" t="e">
        <f>VLOOKUP(B67,BDD!$A:$E,2,FALSE)</f>
        <v>#N/A</v>
      </c>
      <c r="D67" s="7" t="e">
        <f>VLOOKUP(B67,BDD!$A:$E,3,FALSE)</f>
        <v>#N/A</v>
      </c>
      <c r="E67" s="15" t="e">
        <f>VLOOKUP(B67,BDD!$A:$E,4,FALSE)</f>
        <v>#N/A</v>
      </c>
      <c r="F67" s="8" t="e">
        <f>VLOOKUP(B67,BDD!$A:$E,5,FALSE)</f>
        <v>#N/A</v>
      </c>
      <c r="H67" s="39">
        <v>1</v>
      </c>
      <c r="I67" s="6"/>
      <c r="J67" s="7" t="e">
        <f>VLOOKUP(I67,BDD!$A:$E,2,FALSE)</f>
        <v>#N/A</v>
      </c>
      <c r="K67" s="7" t="e">
        <f>VLOOKUP(I67,BDD!$A:$E,3,FALSE)</f>
        <v>#N/A</v>
      </c>
      <c r="L67" s="15" t="e">
        <f>VLOOKUP(I67,BDD!$A:$E,4,FALSE)</f>
        <v>#N/A</v>
      </c>
      <c r="M67" s="8" t="e">
        <f>VLOOKUP(I67,BDD!$A:$E,5,FALSE)</f>
        <v>#N/A</v>
      </c>
    </row>
    <row r="68" spans="1:13" ht="15">
      <c r="A68" s="40">
        <v>2</v>
      </c>
      <c r="B68" s="9"/>
      <c r="C68" s="10" t="e">
        <f>VLOOKUP(B68,BDD!$A:$E,2,FALSE)</f>
        <v>#N/A</v>
      </c>
      <c r="D68" s="10" t="e">
        <f>VLOOKUP(B68,BDD!$A:$E,3,FALSE)</f>
        <v>#N/A</v>
      </c>
      <c r="E68" s="16" t="e">
        <f>VLOOKUP(B68,BDD!$A:$E,4,FALSE)</f>
        <v>#N/A</v>
      </c>
      <c r="F68" s="11" t="e">
        <f>VLOOKUP(B68,BDD!$A:$E,5,FALSE)</f>
        <v>#N/A</v>
      </c>
      <c r="H68" s="40">
        <v>2</v>
      </c>
      <c r="I68" s="9"/>
      <c r="J68" s="10" t="e">
        <f>VLOOKUP(I68,BDD!$A:$E,2,FALSE)</f>
        <v>#N/A</v>
      </c>
      <c r="K68" s="10" t="e">
        <f>VLOOKUP(I68,BDD!$A:$E,3,FALSE)</f>
        <v>#N/A</v>
      </c>
      <c r="L68" s="16" t="e">
        <f>VLOOKUP(I68,BDD!$A:$E,4,FALSE)</f>
        <v>#N/A</v>
      </c>
      <c r="M68" s="11" t="e">
        <f>VLOOKUP(I68,BDD!$A:$E,5,FALSE)</f>
        <v>#N/A</v>
      </c>
    </row>
    <row r="69" spans="1:13" ht="15">
      <c r="A69" s="40">
        <v>3</v>
      </c>
      <c r="B69" s="9"/>
      <c r="C69" s="10" t="e">
        <f>VLOOKUP(B69,BDD!$A:$E,2,FALSE)</f>
        <v>#N/A</v>
      </c>
      <c r="D69" s="10" t="e">
        <f>VLOOKUP(B69,BDD!$A:$E,3,FALSE)</f>
        <v>#N/A</v>
      </c>
      <c r="E69" s="16" t="e">
        <f>VLOOKUP(B69,BDD!$A:$E,4,FALSE)</f>
        <v>#N/A</v>
      </c>
      <c r="F69" s="11" t="e">
        <f>VLOOKUP(B69,BDD!$A:$E,5,FALSE)</f>
        <v>#N/A</v>
      </c>
      <c r="H69" s="40">
        <v>3</v>
      </c>
      <c r="I69" s="9"/>
      <c r="J69" s="10" t="e">
        <f>VLOOKUP(I69,BDD!$A:$E,2,FALSE)</f>
        <v>#N/A</v>
      </c>
      <c r="K69" s="10" t="e">
        <f>VLOOKUP(I69,BDD!$A:$E,3,FALSE)</f>
        <v>#N/A</v>
      </c>
      <c r="L69" s="16" t="e">
        <f>VLOOKUP(I69,BDD!$A:$E,4,FALSE)</f>
        <v>#N/A</v>
      </c>
      <c r="M69" s="11" t="e">
        <f>VLOOKUP(I69,BDD!$A:$E,5,FALSE)</f>
        <v>#N/A</v>
      </c>
    </row>
    <row r="70" spans="1:13" ht="15">
      <c r="A70" s="40">
        <v>4</v>
      </c>
      <c r="B70" s="9"/>
      <c r="C70" s="10" t="e">
        <f>VLOOKUP(B70,BDD!$A:$E,2,FALSE)</f>
        <v>#N/A</v>
      </c>
      <c r="D70" s="10" t="e">
        <f>VLOOKUP(B70,BDD!$A:$E,3,FALSE)</f>
        <v>#N/A</v>
      </c>
      <c r="E70" s="16" t="e">
        <f>VLOOKUP(B70,BDD!$A:$E,4,FALSE)</f>
        <v>#N/A</v>
      </c>
      <c r="F70" s="11" t="e">
        <f>VLOOKUP(B70,BDD!$A:$E,5,FALSE)</f>
        <v>#N/A</v>
      </c>
      <c r="H70" s="40">
        <v>4</v>
      </c>
      <c r="I70" s="9"/>
      <c r="J70" s="10" t="e">
        <f>VLOOKUP(I70,BDD!$A:$E,2,FALSE)</f>
        <v>#N/A</v>
      </c>
      <c r="K70" s="10" t="e">
        <f>VLOOKUP(I70,BDD!$A:$E,3,FALSE)</f>
        <v>#N/A</v>
      </c>
      <c r="L70" s="16" t="e">
        <f>VLOOKUP(I70,BDD!$A:$E,4,FALSE)</f>
        <v>#N/A</v>
      </c>
      <c r="M70" s="11" t="e">
        <f>VLOOKUP(I70,BDD!$A:$E,5,FALSE)</f>
        <v>#N/A</v>
      </c>
    </row>
    <row r="71" spans="1:13" ht="15">
      <c r="A71" s="40">
        <v>5</v>
      </c>
      <c r="B71" s="9"/>
      <c r="C71" s="10" t="e">
        <f>VLOOKUP(B71,BDD!$A:$E,2,FALSE)</f>
        <v>#N/A</v>
      </c>
      <c r="D71" s="10" t="e">
        <f>VLOOKUP(B71,BDD!$A:$E,3,FALSE)</f>
        <v>#N/A</v>
      </c>
      <c r="E71" s="16" t="e">
        <f>VLOOKUP(B71,BDD!$A:$E,4,FALSE)</f>
        <v>#N/A</v>
      </c>
      <c r="F71" s="11" t="e">
        <f>VLOOKUP(B71,BDD!$A:$E,5,FALSE)</f>
        <v>#N/A</v>
      </c>
      <c r="H71" s="40">
        <v>5</v>
      </c>
      <c r="I71" s="9"/>
      <c r="J71" s="10" t="e">
        <f>VLOOKUP(I71,BDD!$A:$E,2,FALSE)</f>
        <v>#N/A</v>
      </c>
      <c r="K71" s="10" t="e">
        <f>VLOOKUP(I71,BDD!$A:$E,3,FALSE)</f>
        <v>#N/A</v>
      </c>
      <c r="L71" s="16" t="e">
        <f>VLOOKUP(I71,BDD!$A:$E,4,FALSE)</f>
        <v>#N/A</v>
      </c>
      <c r="M71" s="11" t="e">
        <f>VLOOKUP(I71,BDD!$A:$E,5,FALSE)</f>
        <v>#N/A</v>
      </c>
    </row>
    <row r="72" spans="1:13" ht="15">
      <c r="A72" s="40">
        <v>6</v>
      </c>
      <c r="B72" s="9"/>
      <c r="C72" s="10" t="e">
        <f>VLOOKUP(B72,BDD!$A:$E,2,FALSE)</f>
        <v>#N/A</v>
      </c>
      <c r="D72" s="10" t="e">
        <f>VLOOKUP(B72,BDD!$A:$E,3,FALSE)</f>
        <v>#N/A</v>
      </c>
      <c r="E72" s="16" t="e">
        <f>VLOOKUP(B72,BDD!$A:$E,4,FALSE)</f>
        <v>#N/A</v>
      </c>
      <c r="F72" s="11" t="e">
        <f>VLOOKUP(B72,BDD!$A:$E,5,FALSE)</f>
        <v>#N/A</v>
      </c>
      <c r="H72" s="40">
        <v>6</v>
      </c>
      <c r="I72" s="9"/>
      <c r="J72" s="10" t="e">
        <f>VLOOKUP(I72,BDD!$A:$E,2,FALSE)</f>
        <v>#N/A</v>
      </c>
      <c r="K72" s="10" t="e">
        <f>VLOOKUP(I72,BDD!$A:$E,3,FALSE)</f>
        <v>#N/A</v>
      </c>
      <c r="L72" s="16" t="e">
        <f>VLOOKUP(I72,BDD!$A:$E,4,FALSE)</f>
        <v>#N/A</v>
      </c>
      <c r="M72" s="11" t="e">
        <f>VLOOKUP(I72,BDD!$A:$E,5,FALSE)</f>
        <v>#N/A</v>
      </c>
    </row>
    <row r="73" spans="1:13" ht="15">
      <c r="A73" s="40">
        <v>7</v>
      </c>
      <c r="B73" s="9"/>
      <c r="C73" s="10" t="e">
        <f>VLOOKUP(B73,BDD!$A:$E,2,FALSE)</f>
        <v>#N/A</v>
      </c>
      <c r="D73" s="10" t="e">
        <f>VLOOKUP(B73,BDD!$A:$E,3,FALSE)</f>
        <v>#N/A</v>
      </c>
      <c r="E73" s="16" t="e">
        <f>VLOOKUP(B73,BDD!$A:$E,4,FALSE)</f>
        <v>#N/A</v>
      </c>
      <c r="F73" s="11" t="e">
        <f>VLOOKUP(B73,BDD!$A:$E,5,FALSE)</f>
        <v>#N/A</v>
      </c>
      <c r="H73" s="40">
        <v>7</v>
      </c>
      <c r="I73" s="9"/>
      <c r="J73" s="10" t="e">
        <f>VLOOKUP(I73,BDD!$A:$E,2,FALSE)</f>
        <v>#N/A</v>
      </c>
      <c r="K73" s="10" t="e">
        <f>VLOOKUP(I73,BDD!$A:$E,3,FALSE)</f>
        <v>#N/A</v>
      </c>
      <c r="L73" s="16" t="e">
        <f>VLOOKUP(I73,BDD!$A:$E,4,FALSE)</f>
        <v>#N/A</v>
      </c>
      <c r="M73" s="11" t="e">
        <f>VLOOKUP(I73,BDD!$A:$E,5,FALSE)</f>
        <v>#N/A</v>
      </c>
    </row>
    <row r="74" spans="1:13" ht="15">
      <c r="A74" s="40">
        <v>8</v>
      </c>
      <c r="B74" s="9"/>
      <c r="C74" s="10" t="e">
        <f>VLOOKUP(B74,BDD!$A:$E,2,FALSE)</f>
        <v>#N/A</v>
      </c>
      <c r="D74" s="10" t="e">
        <f>VLOOKUP(B74,BDD!$A:$E,3,FALSE)</f>
        <v>#N/A</v>
      </c>
      <c r="E74" s="16" t="e">
        <f>VLOOKUP(B74,BDD!$A:$E,4,FALSE)</f>
        <v>#N/A</v>
      </c>
      <c r="F74" s="11" t="e">
        <f>VLOOKUP(B74,BDD!$A:$E,5,FALSE)</f>
        <v>#N/A</v>
      </c>
      <c r="H74" s="40">
        <v>8</v>
      </c>
      <c r="I74" s="9"/>
      <c r="J74" s="10" t="e">
        <f>VLOOKUP(I74,BDD!$A:$E,2,FALSE)</f>
        <v>#N/A</v>
      </c>
      <c r="K74" s="10" t="e">
        <f>VLOOKUP(I74,BDD!$A:$E,3,FALSE)</f>
        <v>#N/A</v>
      </c>
      <c r="L74" s="16" t="e">
        <f>VLOOKUP(I74,BDD!$A:$E,4,FALSE)</f>
        <v>#N/A</v>
      </c>
      <c r="M74" s="11" t="e">
        <f>VLOOKUP(I74,BDD!$A:$E,5,FALSE)</f>
        <v>#N/A</v>
      </c>
    </row>
    <row r="75" spans="1:13" ht="15.75" thickBot="1">
      <c r="A75" s="41">
        <v>9</v>
      </c>
      <c r="B75" s="12"/>
      <c r="C75" s="13" t="e">
        <f>VLOOKUP(B75,BDD!$A:$E,2,FALSE)</f>
        <v>#N/A</v>
      </c>
      <c r="D75" s="13" t="e">
        <f>VLOOKUP(B75,BDD!$A:$E,3,FALSE)</f>
        <v>#N/A</v>
      </c>
      <c r="E75" s="17" t="e">
        <f>VLOOKUP(B75,BDD!$A:$E,4,FALSE)</f>
        <v>#N/A</v>
      </c>
      <c r="F75" s="14" t="e">
        <f>VLOOKUP(B75,BDD!$A:$E,5,FALSE)</f>
        <v>#N/A</v>
      </c>
      <c r="H75" s="41">
        <v>9</v>
      </c>
      <c r="I75" s="12"/>
      <c r="J75" s="13" t="e">
        <f>VLOOKUP(I75,BDD!$A:$E,2,FALSE)</f>
        <v>#N/A</v>
      </c>
      <c r="K75" s="13" t="e">
        <f>VLOOKUP(I75,BDD!$A:$E,3,FALSE)</f>
        <v>#N/A</v>
      </c>
      <c r="L75" s="17" t="e">
        <f>VLOOKUP(I75,BDD!$A:$E,4,FALSE)</f>
        <v>#N/A</v>
      </c>
      <c r="M75" s="14" t="e">
        <f>VLOOKUP(I75,BDD!$A:$E,5,FALSE)</f>
        <v>#N/A</v>
      </c>
    </row>
    <row r="76" ht="15.75" thickBot="1"/>
    <row r="77" spans="1:13" ht="15.75" thickBot="1">
      <c r="A77" s="160">
        <v>13</v>
      </c>
      <c r="B77" s="46" t="s">
        <v>7</v>
      </c>
      <c r="C77" s="162"/>
      <c r="D77" s="163"/>
      <c r="E77" s="163"/>
      <c r="F77" s="164"/>
      <c r="H77" s="160">
        <v>14</v>
      </c>
      <c r="I77" s="46" t="s">
        <v>7</v>
      </c>
      <c r="J77" s="162"/>
      <c r="K77" s="163"/>
      <c r="L77" s="163"/>
      <c r="M77" s="164"/>
    </row>
    <row r="78" spans="1:13" ht="15.75" thickBot="1">
      <c r="A78" s="161"/>
      <c r="B78" s="42" t="s">
        <v>8</v>
      </c>
      <c r="C78" s="43" t="s">
        <v>9</v>
      </c>
      <c r="D78" s="43" t="s">
        <v>10</v>
      </c>
      <c r="E78" s="44" t="s">
        <v>4</v>
      </c>
      <c r="F78" s="45" t="s">
        <v>11</v>
      </c>
      <c r="H78" s="161"/>
      <c r="I78" s="42" t="s">
        <v>8</v>
      </c>
      <c r="J78" s="43" t="s">
        <v>9</v>
      </c>
      <c r="K78" s="43" t="s">
        <v>10</v>
      </c>
      <c r="L78" s="44" t="s">
        <v>4</v>
      </c>
      <c r="M78" s="45" t="s">
        <v>11</v>
      </c>
    </row>
    <row r="79" spans="1:13" ht="15">
      <c r="A79" s="39">
        <v>1</v>
      </c>
      <c r="B79" s="6"/>
      <c r="C79" s="7" t="e">
        <f>VLOOKUP(B79,BDD!$A:$E,2,FALSE)</f>
        <v>#N/A</v>
      </c>
      <c r="D79" s="7" t="e">
        <f>VLOOKUP(B79,BDD!$A:$E,3,FALSE)</f>
        <v>#N/A</v>
      </c>
      <c r="E79" s="15" t="e">
        <f>VLOOKUP(B79,BDD!$A:$E,4,FALSE)</f>
        <v>#N/A</v>
      </c>
      <c r="F79" s="8" t="e">
        <f>VLOOKUP(B79,BDD!$A:$E,5,FALSE)</f>
        <v>#N/A</v>
      </c>
      <c r="H79" s="39">
        <v>1</v>
      </c>
      <c r="I79" s="6"/>
      <c r="J79" s="7" t="e">
        <f>VLOOKUP(I79,BDD!$A:$E,2,FALSE)</f>
        <v>#N/A</v>
      </c>
      <c r="K79" s="7" t="e">
        <f>VLOOKUP(I79,BDD!$A:$E,3,FALSE)</f>
        <v>#N/A</v>
      </c>
      <c r="L79" s="15" t="e">
        <f>VLOOKUP(I79,BDD!$A:$E,4,FALSE)</f>
        <v>#N/A</v>
      </c>
      <c r="M79" s="8" t="e">
        <f>VLOOKUP(I79,BDD!$A:$E,5,FALSE)</f>
        <v>#N/A</v>
      </c>
    </row>
    <row r="80" spans="1:13" ht="15">
      <c r="A80" s="40">
        <v>2</v>
      </c>
      <c r="B80" s="9"/>
      <c r="C80" s="10" t="e">
        <f>VLOOKUP(B80,BDD!$A:$E,2,FALSE)</f>
        <v>#N/A</v>
      </c>
      <c r="D80" s="10" t="e">
        <f>VLOOKUP(B80,BDD!$A:$E,3,FALSE)</f>
        <v>#N/A</v>
      </c>
      <c r="E80" s="16" t="e">
        <f>VLOOKUP(B80,BDD!$A:$E,4,FALSE)</f>
        <v>#N/A</v>
      </c>
      <c r="F80" s="11" t="e">
        <f>VLOOKUP(B80,BDD!$A:$E,5,FALSE)</f>
        <v>#N/A</v>
      </c>
      <c r="H80" s="40">
        <v>2</v>
      </c>
      <c r="I80" s="9"/>
      <c r="J80" s="10" t="e">
        <f>VLOOKUP(I80,BDD!$A:$E,2,FALSE)</f>
        <v>#N/A</v>
      </c>
      <c r="K80" s="10" t="e">
        <f>VLOOKUP(I80,BDD!$A:$E,3,FALSE)</f>
        <v>#N/A</v>
      </c>
      <c r="L80" s="16" t="e">
        <f>VLOOKUP(I80,BDD!$A:$E,4,FALSE)</f>
        <v>#N/A</v>
      </c>
      <c r="M80" s="11" t="e">
        <f>VLOOKUP(I80,BDD!$A:$E,5,FALSE)</f>
        <v>#N/A</v>
      </c>
    </row>
    <row r="81" spans="1:13" ht="15">
      <c r="A81" s="40">
        <v>3</v>
      </c>
      <c r="B81" s="9"/>
      <c r="C81" s="10" t="e">
        <f>VLOOKUP(B81,BDD!$A:$E,2,FALSE)</f>
        <v>#N/A</v>
      </c>
      <c r="D81" s="10" t="e">
        <f>VLOOKUP(B81,BDD!$A:$E,3,FALSE)</f>
        <v>#N/A</v>
      </c>
      <c r="E81" s="16" t="e">
        <f>VLOOKUP(B81,BDD!$A:$E,4,FALSE)</f>
        <v>#N/A</v>
      </c>
      <c r="F81" s="11" t="e">
        <f>VLOOKUP(B81,BDD!$A:$E,5,FALSE)</f>
        <v>#N/A</v>
      </c>
      <c r="H81" s="40">
        <v>3</v>
      </c>
      <c r="I81" s="9"/>
      <c r="J81" s="10" t="e">
        <f>VLOOKUP(I81,BDD!$A:$E,2,FALSE)</f>
        <v>#N/A</v>
      </c>
      <c r="K81" s="10" t="e">
        <f>VLOOKUP(I81,BDD!$A:$E,3,FALSE)</f>
        <v>#N/A</v>
      </c>
      <c r="L81" s="16" t="e">
        <f>VLOOKUP(I81,BDD!$A:$E,4,FALSE)</f>
        <v>#N/A</v>
      </c>
      <c r="M81" s="11" t="e">
        <f>VLOOKUP(I81,BDD!$A:$E,5,FALSE)</f>
        <v>#N/A</v>
      </c>
    </row>
    <row r="82" spans="1:13" ht="15">
      <c r="A82" s="40">
        <v>4</v>
      </c>
      <c r="B82" s="9"/>
      <c r="C82" s="10" t="e">
        <f>VLOOKUP(B82,BDD!$A:$E,2,FALSE)</f>
        <v>#N/A</v>
      </c>
      <c r="D82" s="10" t="e">
        <f>VLOOKUP(B82,BDD!$A:$E,3,FALSE)</f>
        <v>#N/A</v>
      </c>
      <c r="E82" s="16" t="e">
        <f>VLOOKUP(B82,BDD!$A:$E,4,FALSE)</f>
        <v>#N/A</v>
      </c>
      <c r="F82" s="11" t="e">
        <f>VLOOKUP(B82,BDD!$A:$E,5,FALSE)</f>
        <v>#N/A</v>
      </c>
      <c r="H82" s="40">
        <v>4</v>
      </c>
      <c r="I82" s="9"/>
      <c r="J82" s="10" t="e">
        <f>VLOOKUP(I82,BDD!$A:$E,2,FALSE)</f>
        <v>#N/A</v>
      </c>
      <c r="K82" s="10" t="e">
        <f>VLOOKUP(I82,BDD!$A:$E,3,FALSE)</f>
        <v>#N/A</v>
      </c>
      <c r="L82" s="16" t="e">
        <f>VLOOKUP(I82,BDD!$A:$E,4,FALSE)</f>
        <v>#N/A</v>
      </c>
      <c r="M82" s="11" t="e">
        <f>VLOOKUP(I82,BDD!$A:$E,5,FALSE)</f>
        <v>#N/A</v>
      </c>
    </row>
    <row r="83" spans="1:13" ht="15">
      <c r="A83" s="40">
        <v>5</v>
      </c>
      <c r="B83" s="9"/>
      <c r="C83" s="10" t="e">
        <f>VLOOKUP(B83,BDD!$A:$E,2,FALSE)</f>
        <v>#N/A</v>
      </c>
      <c r="D83" s="10" t="e">
        <f>VLOOKUP(B83,BDD!$A:$E,3,FALSE)</f>
        <v>#N/A</v>
      </c>
      <c r="E83" s="16" t="e">
        <f>VLOOKUP(B83,BDD!$A:$E,4,FALSE)</f>
        <v>#N/A</v>
      </c>
      <c r="F83" s="11" t="e">
        <f>VLOOKUP(B83,BDD!$A:$E,5,FALSE)</f>
        <v>#N/A</v>
      </c>
      <c r="H83" s="40">
        <v>5</v>
      </c>
      <c r="I83" s="9"/>
      <c r="J83" s="10" t="e">
        <f>VLOOKUP(I83,BDD!$A:$E,2,FALSE)</f>
        <v>#N/A</v>
      </c>
      <c r="K83" s="10" t="e">
        <f>VLOOKUP(I83,BDD!$A:$E,3,FALSE)</f>
        <v>#N/A</v>
      </c>
      <c r="L83" s="16" t="e">
        <f>VLOOKUP(I83,BDD!$A:$E,4,FALSE)</f>
        <v>#N/A</v>
      </c>
      <c r="M83" s="11" t="e">
        <f>VLOOKUP(I83,BDD!$A:$E,5,FALSE)</f>
        <v>#N/A</v>
      </c>
    </row>
    <row r="84" spans="1:13" ht="15">
      <c r="A84" s="40">
        <v>6</v>
      </c>
      <c r="B84" s="9"/>
      <c r="C84" s="10" t="e">
        <f>VLOOKUP(B84,BDD!$A:$E,2,FALSE)</f>
        <v>#N/A</v>
      </c>
      <c r="D84" s="10" t="e">
        <f>VLOOKUP(B84,BDD!$A:$E,3,FALSE)</f>
        <v>#N/A</v>
      </c>
      <c r="E84" s="16" t="e">
        <f>VLOOKUP(B84,BDD!$A:$E,4,FALSE)</f>
        <v>#N/A</v>
      </c>
      <c r="F84" s="11" t="e">
        <f>VLOOKUP(B84,BDD!$A:$E,5,FALSE)</f>
        <v>#N/A</v>
      </c>
      <c r="H84" s="40">
        <v>6</v>
      </c>
      <c r="I84" s="9"/>
      <c r="J84" s="10" t="e">
        <f>VLOOKUP(I84,BDD!$A:$E,2,FALSE)</f>
        <v>#N/A</v>
      </c>
      <c r="K84" s="10" t="e">
        <f>VLOOKUP(I84,BDD!$A:$E,3,FALSE)</f>
        <v>#N/A</v>
      </c>
      <c r="L84" s="16" t="e">
        <f>VLOOKUP(I84,BDD!$A:$E,4,FALSE)</f>
        <v>#N/A</v>
      </c>
      <c r="M84" s="11" t="e">
        <f>VLOOKUP(I84,BDD!$A:$E,5,FALSE)</f>
        <v>#N/A</v>
      </c>
    </row>
    <row r="85" spans="1:13" ht="15">
      <c r="A85" s="40">
        <v>7</v>
      </c>
      <c r="B85" s="9"/>
      <c r="C85" s="10" t="e">
        <f>VLOOKUP(B85,BDD!$A:$E,2,FALSE)</f>
        <v>#N/A</v>
      </c>
      <c r="D85" s="10" t="e">
        <f>VLOOKUP(B85,BDD!$A:$E,3,FALSE)</f>
        <v>#N/A</v>
      </c>
      <c r="E85" s="16" t="e">
        <f>VLOOKUP(B85,BDD!$A:$E,4,FALSE)</f>
        <v>#N/A</v>
      </c>
      <c r="F85" s="11" t="e">
        <f>VLOOKUP(B85,BDD!$A:$E,5,FALSE)</f>
        <v>#N/A</v>
      </c>
      <c r="H85" s="40">
        <v>7</v>
      </c>
      <c r="I85" s="9"/>
      <c r="J85" s="10" t="e">
        <f>VLOOKUP(I85,BDD!$A:$E,2,FALSE)</f>
        <v>#N/A</v>
      </c>
      <c r="K85" s="10" t="e">
        <f>VLOOKUP(I85,BDD!$A:$E,3,FALSE)</f>
        <v>#N/A</v>
      </c>
      <c r="L85" s="16" t="e">
        <f>VLOOKUP(I85,BDD!$A:$E,4,FALSE)</f>
        <v>#N/A</v>
      </c>
      <c r="M85" s="11" t="e">
        <f>VLOOKUP(I85,BDD!$A:$E,5,FALSE)</f>
        <v>#N/A</v>
      </c>
    </row>
    <row r="86" spans="1:13" ht="15">
      <c r="A86" s="40">
        <v>8</v>
      </c>
      <c r="B86" s="9"/>
      <c r="C86" s="10" t="e">
        <f>VLOOKUP(B86,BDD!$A:$E,2,FALSE)</f>
        <v>#N/A</v>
      </c>
      <c r="D86" s="10" t="e">
        <f>VLOOKUP(B86,BDD!$A:$E,3,FALSE)</f>
        <v>#N/A</v>
      </c>
      <c r="E86" s="16" t="e">
        <f>VLOOKUP(B86,BDD!$A:$E,4,FALSE)</f>
        <v>#N/A</v>
      </c>
      <c r="F86" s="11" t="e">
        <f>VLOOKUP(B86,BDD!$A:$E,5,FALSE)</f>
        <v>#N/A</v>
      </c>
      <c r="H86" s="40">
        <v>8</v>
      </c>
      <c r="I86" s="9"/>
      <c r="J86" s="10" t="e">
        <f>VLOOKUP(I86,BDD!$A:$E,2,FALSE)</f>
        <v>#N/A</v>
      </c>
      <c r="K86" s="10" t="e">
        <f>VLOOKUP(I86,BDD!$A:$E,3,FALSE)</f>
        <v>#N/A</v>
      </c>
      <c r="L86" s="16" t="e">
        <f>VLOOKUP(I86,BDD!$A:$E,4,FALSE)</f>
        <v>#N/A</v>
      </c>
      <c r="M86" s="11" t="e">
        <f>VLOOKUP(I86,BDD!$A:$E,5,FALSE)</f>
        <v>#N/A</v>
      </c>
    </row>
    <row r="87" spans="1:13" ht="15.75" thickBot="1">
      <c r="A87" s="41">
        <v>9</v>
      </c>
      <c r="B87" s="12"/>
      <c r="C87" s="13" t="e">
        <f>VLOOKUP(B87,BDD!$A:$E,2,FALSE)</f>
        <v>#N/A</v>
      </c>
      <c r="D87" s="13" t="e">
        <f>VLOOKUP(B87,BDD!$A:$E,3,FALSE)</f>
        <v>#N/A</v>
      </c>
      <c r="E87" s="17" t="e">
        <f>VLOOKUP(B87,BDD!$A:$E,4,FALSE)</f>
        <v>#N/A</v>
      </c>
      <c r="F87" s="14" t="e">
        <f>VLOOKUP(B87,BDD!$A:$E,5,FALSE)</f>
        <v>#N/A</v>
      </c>
      <c r="H87" s="41">
        <v>9</v>
      </c>
      <c r="I87" s="12"/>
      <c r="J87" s="13" t="e">
        <f>VLOOKUP(I87,BDD!$A:$E,2,FALSE)</f>
        <v>#N/A</v>
      </c>
      <c r="K87" s="13" t="e">
        <f>VLOOKUP(I87,BDD!$A:$E,3,FALSE)</f>
        <v>#N/A</v>
      </c>
      <c r="L87" s="17" t="e">
        <f>VLOOKUP(I87,BDD!$A:$E,4,FALSE)</f>
        <v>#N/A</v>
      </c>
      <c r="M87" s="14" t="e">
        <f>VLOOKUP(I87,BDD!$A:$E,5,FALSE)</f>
        <v>#N/A</v>
      </c>
    </row>
    <row r="88" ht="15.75" thickBot="1"/>
    <row r="89" spans="1:13" ht="15.75" thickBot="1">
      <c r="A89" s="160">
        <v>15</v>
      </c>
      <c r="B89" s="46" t="s">
        <v>7</v>
      </c>
      <c r="C89" s="162"/>
      <c r="D89" s="163"/>
      <c r="E89" s="163"/>
      <c r="F89" s="164"/>
      <c r="H89" s="160">
        <v>16</v>
      </c>
      <c r="I89" s="46" t="s">
        <v>7</v>
      </c>
      <c r="J89" s="162"/>
      <c r="K89" s="163"/>
      <c r="L89" s="163"/>
      <c r="M89" s="164"/>
    </row>
    <row r="90" spans="1:13" ht="15.75" thickBot="1">
      <c r="A90" s="161"/>
      <c r="B90" s="42" t="s">
        <v>8</v>
      </c>
      <c r="C90" s="43" t="s">
        <v>9</v>
      </c>
      <c r="D90" s="43" t="s">
        <v>10</v>
      </c>
      <c r="E90" s="44" t="s">
        <v>4</v>
      </c>
      <c r="F90" s="45" t="s">
        <v>11</v>
      </c>
      <c r="H90" s="161"/>
      <c r="I90" s="42" t="s">
        <v>8</v>
      </c>
      <c r="J90" s="43" t="s">
        <v>9</v>
      </c>
      <c r="K90" s="43" t="s">
        <v>10</v>
      </c>
      <c r="L90" s="44" t="s">
        <v>4</v>
      </c>
      <c r="M90" s="45" t="s">
        <v>11</v>
      </c>
    </row>
    <row r="91" spans="1:13" ht="15">
      <c r="A91" s="39">
        <v>1</v>
      </c>
      <c r="B91" s="6"/>
      <c r="C91" s="7" t="e">
        <f>VLOOKUP(B91,BDD!$A:$E,2,FALSE)</f>
        <v>#N/A</v>
      </c>
      <c r="D91" s="7" t="e">
        <f>VLOOKUP(B91,BDD!$A:$E,3,FALSE)</f>
        <v>#N/A</v>
      </c>
      <c r="E91" s="15" t="e">
        <f>VLOOKUP(B91,BDD!$A:$E,4,FALSE)</f>
        <v>#N/A</v>
      </c>
      <c r="F91" s="8" t="e">
        <f>VLOOKUP(B91,BDD!$A:$E,5,FALSE)</f>
        <v>#N/A</v>
      </c>
      <c r="H91" s="39">
        <v>1</v>
      </c>
      <c r="I91" s="6"/>
      <c r="J91" s="7" t="e">
        <f>VLOOKUP(I91,BDD!$A:$E,2,FALSE)</f>
        <v>#N/A</v>
      </c>
      <c r="K91" s="7" t="e">
        <f>VLOOKUP(I91,BDD!$A:$E,3,FALSE)</f>
        <v>#N/A</v>
      </c>
      <c r="L91" s="15" t="e">
        <f>VLOOKUP(I91,BDD!$A:$E,4,FALSE)</f>
        <v>#N/A</v>
      </c>
      <c r="M91" s="8" t="e">
        <f>VLOOKUP(I91,BDD!$A:$E,5,FALSE)</f>
        <v>#N/A</v>
      </c>
    </row>
    <row r="92" spans="1:13" ht="15">
      <c r="A92" s="40">
        <v>2</v>
      </c>
      <c r="B92" s="9"/>
      <c r="C92" s="10" t="e">
        <f>VLOOKUP(B92,BDD!$A:$E,2,FALSE)</f>
        <v>#N/A</v>
      </c>
      <c r="D92" s="10" t="e">
        <f>VLOOKUP(B92,BDD!$A:$E,3,FALSE)</f>
        <v>#N/A</v>
      </c>
      <c r="E92" s="16" t="e">
        <f>VLOOKUP(B92,BDD!$A:$E,4,FALSE)</f>
        <v>#N/A</v>
      </c>
      <c r="F92" s="11" t="e">
        <f>VLOOKUP(B92,BDD!$A:$E,5,FALSE)</f>
        <v>#N/A</v>
      </c>
      <c r="H92" s="40">
        <v>2</v>
      </c>
      <c r="I92" s="9"/>
      <c r="J92" s="10" t="e">
        <f>VLOOKUP(I92,BDD!$A:$E,2,FALSE)</f>
        <v>#N/A</v>
      </c>
      <c r="K92" s="10" t="e">
        <f>VLOOKUP(I92,BDD!$A:$E,3,FALSE)</f>
        <v>#N/A</v>
      </c>
      <c r="L92" s="16" t="e">
        <f>VLOOKUP(I92,BDD!$A:$E,4,FALSE)</f>
        <v>#N/A</v>
      </c>
      <c r="M92" s="11" t="e">
        <f>VLOOKUP(I92,BDD!$A:$E,5,FALSE)</f>
        <v>#N/A</v>
      </c>
    </row>
    <row r="93" spans="1:13" ht="15">
      <c r="A93" s="40">
        <v>3</v>
      </c>
      <c r="B93" s="9"/>
      <c r="C93" s="10" t="e">
        <f>VLOOKUP(B93,BDD!$A:$E,2,FALSE)</f>
        <v>#N/A</v>
      </c>
      <c r="D93" s="10" t="e">
        <f>VLOOKUP(B93,BDD!$A:$E,3,FALSE)</f>
        <v>#N/A</v>
      </c>
      <c r="E93" s="16" t="e">
        <f>VLOOKUP(B93,BDD!$A:$E,4,FALSE)</f>
        <v>#N/A</v>
      </c>
      <c r="F93" s="11" t="e">
        <f>VLOOKUP(B93,BDD!$A:$E,5,FALSE)</f>
        <v>#N/A</v>
      </c>
      <c r="H93" s="40">
        <v>3</v>
      </c>
      <c r="I93" s="9"/>
      <c r="J93" s="10" t="e">
        <f>VLOOKUP(I93,BDD!$A:$E,2,FALSE)</f>
        <v>#N/A</v>
      </c>
      <c r="K93" s="10" t="e">
        <f>VLOOKUP(I93,BDD!$A:$E,3,FALSE)</f>
        <v>#N/A</v>
      </c>
      <c r="L93" s="16" t="e">
        <f>VLOOKUP(I93,BDD!$A:$E,4,FALSE)</f>
        <v>#N/A</v>
      </c>
      <c r="M93" s="11" t="e">
        <f>VLOOKUP(I93,BDD!$A:$E,5,FALSE)</f>
        <v>#N/A</v>
      </c>
    </row>
    <row r="94" spans="1:13" ht="15">
      <c r="A94" s="40">
        <v>4</v>
      </c>
      <c r="B94" s="9"/>
      <c r="C94" s="10" t="e">
        <f>VLOOKUP(B94,BDD!$A:$E,2,FALSE)</f>
        <v>#N/A</v>
      </c>
      <c r="D94" s="10" t="e">
        <f>VLOOKUP(B94,BDD!$A:$E,3,FALSE)</f>
        <v>#N/A</v>
      </c>
      <c r="E94" s="16" t="e">
        <f>VLOOKUP(B94,BDD!$A:$E,4,FALSE)</f>
        <v>#N/A</v>
      </c>
      <c r="F94" s="11" t="e">
        <f>VLOOKUP(B94,BDD!$A:$E,5,FALSE)</f>
        <v>#N/A</v>
      </c>
      <c r="H94" s="40">
        <v>4</v>
      </c>
      <c r="I94" s="9"/>
      <c r="J94" s="10" t="e">
        <f>VLOOKUP(I94,BDD!$A:$E,2,FALSE)</f>
        <v>#N/A</v>
      </c>
      <c r="K94" s="10" t="e">
        <f>VLOOKUP(I94,BDD!$A:$E,3,FALSE)</f>
        <v>#N/A</v>
      </c>
      <c r="L94" s="16" t="e">
        <f>VLOOKUP(I94,BDD!$A:$E,4,FALSE)</f>
        <v>#N/A</v>
      </c>
      <c r="M94" s="11" t="e">
        <f>VLOOKUP(I94,BDD!$A:$E,5,FALSE)</f>
        <v>#N/A</v>
      </c>
    </row>
    <row r="95" spans="1:13" ht="15">
      <c r="A95" s="40">
        <v>5</v>
      </c>
      <c r="B95" s="9"/>
      <c r="C95" s="10" t="e">
        <f>VLOOKUP(B95,BDD!$A:$E,2,FALSE)</f>
        <v>#N/A</v>
      </c>
      <c r="D95" s="10" t="e">
        <f>VLOOKUP(B95,BDD!$A:$E,3,FALSE)</f>
        <v>#N/A</v>
      </c>
      <c r="E95" s="16" t="e">
        <f>VLOOKUP(B95,BDD!$A:$E,4,FALSE)</f>
        <v>#N/A</v>
      </c>
      <c r="F95" s="11" t="e">
        <f>VLOOKUP(B95,BDD!$A:$E,5,FALSE)</f>
        <v>#N/A</v>
      </c>
      <c r="H95" s="40">
        <v>5</v>
      </c>
      <c r="I95" s="9"/>
      <c r="J95" s="10" t="e">
        <f>VLOOKUP(I95,BDD!$A:$E,2,FALSE)</f>
        <v>#N/A</v>
      </c>
      <c r="K95" s="10" t="e">
        <f>VLOOKUP(I95,BDD!$A:$E,3,FALSE)</f>
        <v>#N/A</v>
      </c>
      <c r="L95" s="16" t="e">
        <f>VLOOKUP(I95,BDD!$A:$E,4,FALSE)</f>
        <v>#N/A</v>
      </c>
      <c r="M95" s="11" t="e">
        <f>VLOOKUP(I95,BDD!$A:$E,5,FALSE)</f>
        <v>#N/A</v>
      </c>
    </row>
    <row r="96" spans="1:13" ht="15">
      <c r="A96" s="40">
        <v>6</v>
      </c>
      <c r="B96" s="9"/>
      <c r="C96" s="10" t="e">
        <f>VLOOKUP(B96,BDD!$A:$E,2,FALSE)</f>
        <v>#N/A</v>
      </c>
      <c r="D96" s="10" t="e">
        <f>VLOOKUP(B96,BDD!$A:$E,3,FALSE)</f>
        <v>#N/A</v>
      </c>
      <c r="E96" s="16" t="e">
        <f>VLOOKUP(B96,BDD!$A:$E,4,FALSE)</f>
        <v>#N/A</v>
      </c>
      <c r="F96" s="11" t="e">
        <f>VLOOKUP(B96,BDD!$A:$E,5,FALSE)</f>
        <v>#N/A</v>
      </c>
      <c r="H96" s="40">
        <v>6</v>
      </c>
      <c r="I96" s="9"/>
      <c r="J96" s="10" t="e">
        <f>VLOOKUP(I96,BDD!$A:$E,2,FALSE)</f>
        <v>#N/A</v>
      </c>
      <c r="K96" s="10" t="e">
        <f>VLOOKUP(I96,BDD!$A:$E,3,FALSE)</f>
        <v>#N/A</v>
      </c>
      <c r="L96" s="16" t="e">
        <f>VLOOKUP(I96,BDD!$A:$E,4,FALSE)</f>
        <v>#N/A</v>
      </c>
      <c r="M96" s="11" t="e">
        <f>VLOOKUP(I96,BDD!$A:$E,5,FALSE)</f>
        <v>#N/A</v>
      </c>
    </row>
    <row r="97" spans="1:13" ht="15">
      <c r="A97" s="40">
        <v>7</v>
      </c>
      <c r="B97" s="9"/>
      <c r="C97" s="10" t="e">
        <f>VLOOKUP(B97,BDD!$A:$E,2,FALSE)</f>
        <v>#N/A</v>
      </c>
      <c r="D97" s="10" t="e">
        <f>VLOOKUP(B97,BDD!$A:$E,3,FALSE)</f>
        <v>#N/A</v>
      </c>
      <c r="E97" s="16" t="e">
        <f>VLOOKUP(B97,BDD!$A:$E,4,FALSE)</f>
        <v>#N/A</v>
      </c>
      <c r="F97" s="11" t="e">
        <f>VLOOKUP(B97,BDD!$A:$E,5,FALSE)</f>
        <v>#N/A</v>
      </c>
      <c r="H97" s="40">
        <v>7</v>
      </c>
      <c r="I97" s="9"/>
      <c r="J97" s="10" t="e">
        <f>VLOOKUP(I97,BDD!$A:$E,2,FALSE)</f>
        <v>#N/A</v>
      </c>
      <c r="K97" s="10" t="e">
        <f>VLOOKUP(I97,BDD!$A:$E,3,FALSE)</f>
        <v>#N/A</v>
      </c>
      <c r="L97" s="16" t="e">
        <f>VLOOKUP(I97,BDD!$A:$E,4,FALSE)</f>
        <v>#N/A</v>
      </c>
      <c r="M97" s="11" t="e">
        <f>VLOOKUP(I97,BDD!$A:$E,5,FALSE)</f>
        <v>#N/A</v>
      </c>
    </row>
    <row r="98" spans="1:13" ht="15">
      <c r="A98" s="40">
        <v>8</v>
      </c>
      <c r="B98" s="9"/>
      <c r="C98" s="10" t="e">
        <f>VLOOKUP(B98,BDD!$A:$E,2,FALSE)</f>
        <v>#N/A</v>
      </c>
      <c r="D98" s="10" t="e">
        <f>VLOOKUP(B98,BDD!$A:$E,3,FALSE)</f>
        <v>#N/A</v>
      </c>
      <c r="E98" s="16" t="e">
        <f>VLOOKUP(B98,BDD!$A:$E,4,FALSE)</f>
        <v>#N/A</v>
      </c>
      <c r="F98" s="11" t="e">
        <f>VLOOKUP(B98,BDD!$A:$E,5,FALSE)</f>
        <v>#N/A</v>
      </c>
      <c r="H98" s="40">
        <v>8</v>
      </c>
      <c r="I98" s="9"/>
      <c r="J98" s="10" t="e">
        <f>VLOOKUP(I98,BDD!$A:$E,2,FALSE)</f>
        <v>#N/A</v>
      </c>
      <c r="K98" s="10" t="e">
        <f>VLOOKUP(I98,BDD!$A:$E,3,FALSE)</f>
        <v>#N/A</v>
      </c>
      <c r="L98" s="16" t="e">
        <f>VLOOKUP(I98,BDD!$A:$E,4,FALSE)</f>
        <v>#N/A</v>
      </c>
      <c r="M98" s="11" t="e">
        <f>VLOOKUP(I98,BDD!$A:$E,5,FALSE)</f>
        <v>#N/A</v>
      </c>
    </row>
    <row r="99" spans="1:13" ht="15.75" thickBot="1">
      <c r="A99" s="41">
        <v>9</v>
      </c>
      <c r="B99" s="12"/>
      <c r="C99" s="13" t="e">
        <f>VLOOKUP(B99,BDD!$A:$E,2,FALSE)</f>
        <v>#N/A</v>
      </c>
      <c r="D99" s="13" t="e">
        <f>VLOOKUP(B99,BDD!$A:$E,3,FALSE)</f>
        <v>#N/A</v>
      </c>
      <c r="E99" s="17" t="e">
        <f>VLOOKUP(B99,BDD!$A:$E,4,FALSE)</f>
        <v>#N/A</v>
      </c>
      <c r="F99" s="14" t="e">
        <f>VLOOKUP(B99,BDD!$A:$E,5,FALSE)</f>
        <v>#N/A</v>
      </c>
      <c r="H99" s="41">
        <v>9</v>
      </c>
      <c r="I99" s="12"/>
      <c r="J99" s="13" t="e">
        <f>VLOOKUP(I99,BDD!$A:$E,2,FALSE)</f>
        <v>#N/A</v>
      </c>
      <c r="K99" s="13" t="e">
        <f>VLOOKUP(I99,BDD!$A:$E,3,FALSE)</f>
        <v>#N/A</v>
      </c>
      <c r="L99" s="17" t="e">
        <f>VLOOKUP(I99,BDD!$A:$E,4,FALSE)</f>
        <v>#N/A</v>
      </c>
      <c r="M99" s="14" t="e">
        <f>VLOOKUP(I99,BDD!$A:$E,5,FALSE)</f>
        <v>#N/A</v>
      </c>
    </row>
    <row r="100" ht="15.75" thickBot="1"/>
    <row r="101" spans="1:13" ht="15.75" thickBot="1">
      <c r="A101" s="160">
        <v>17</v>
      </c>
      <c r="B101" s="46" t="s">
        <v>7</v>
      </c>
      <c r="C101" s="162"/>
      <c r="D101" s="163"/>
      <c r="E101" s="163"/>
      <c r="F101" s="164"/>
      <c r="H101" s="160">
        <v>18</v>
      </c>
      <c r="I101" s="46" t="s">
        <v>7</v>
      </c>
      <c r="J101" s="162"/>
      <c r="K101" s="163"/>
      <c r="L101" s="163"/>
      <c r="M101" s="164"/>
    </row>
    <row r="102" spans="1:13" ht="15.75" thickBot="1">
      <c r="A102" s="161"/>
      <c r="B102" s="42" t="s">
        <v>8</v>
      </c>
      <c r="C102" s="43" t="s">
        <v>9</v>
      </c>
      <c r="D102" s="43" t="s">
        <v>10</v>
      </c>
      <c r="E102" s="44" t="s">
        <v>4</v>
      </c>
      <c r="F102" s="45" t="s">
        <v>11</v>
      </c>
      <c r="H102" s="161"/>
      <c r="I102" s="42" t="s">
        <v>8</v>
      </c>
      <c r="J102" s="43" t="s">
        <v>9</v>
      </c>
      <c r="K102" s="43" t="s">
        <v>10</v>
      </c>
      <c r="L102" s="44" t="s">
        <v>4</v>
      </c>
      <c r="M102" s="45" t="s">
        <v>11</v>
      </c>
    </row>
    <row r="103" spans="1:13" ht="15">
      <c r="A103" s="39">
        <v>1</v>
      </c>
      <c r="B103" s="6"/>
      <c r="C103" s="7" t="e">
        <f>VLOOKUP(B103,BDD!$A:$E,2,FALSE)</f>
        <v>#N/A</v>
      </c>
      <c r="D103" s="7" t="e">
        <f>VLOOKUP(B103,BDD!$A:$E,3,FALSE)</f>
        <v>#N/A</v>
      </c>
      <c r="E103" s="15" t="e">
        <f>VLOOKUP(B103,BDD!$A:$E,4,FALSE)</f>
        <v>#N/A</v>
      </c>
      <c r="F103" s="8" t="e">
        <f>VLOOKUP(B103,BDD!$A:$E,5,FALSE)</f>
        <v>#N/A</v>
      </c>
      <c r="H103" s="39">
        <v>1</v>
      </c>
      <c r="I103" s="6"/>
      <c r="J103" s="7" t="e">
        <f>VLOOKUP(I103,BDD!$A:$E,2,FALSE)</f>
        <v>#N/A</v>
      </c>
      <c r="K103" s="7" t="e">
        <f>VLOOKUP(I103,BDD!$A:$E,3,FALSE)</f>
        <v>#N/A</v>
      </c>
      <c r="L103" s="15" t="e">
        <f>VLOOKUP(I103,BDD!$A:$E,4,FALSE)</f>
        <v>#N/A</v>
      </c>
      <c r="M103" s="8" t="e">
        <f>VLOOKUP(I103,BDD!$A:$E,5,FALSE)</f>
        <v>#N/A</v>
      </c>
    </row>
    <row r="104" spans="1:13" ht="15">
      <c r="A104" s="40">
        <v>2</v>
      </c>
      <c r="B104" s="9"/>
      <c r="C104" s="10" t="e">
        <f>VLOOKUP(B104,BDD!$A:$E,2,FALSE)</f>
        <v>#N/A</v>
      </c>
      <c r="D104" s="10" t="e">
        <f>VLOOKUP(B104,BDD!$A:$E,3,FALSE)</f>
        <v>#N/A</v>
      </c>
      <c r="E104" s="16" t="e">
        <f>VLOOKUP(B104,BDD!$A:$E,4,FALSE)</f>
        <v>#N/A</v>
      </c>
      <c r="F104" s="11" t="e">
        <f>VLOOKUP(B104,BDD!$A:$E,5,FALSE)</f>
        <v>#N/A</v>
      </c>
      <c r="H104" s="40">
        <v>2</v>
      </c>
      <c r="I104" s="9"/>
      <c r="J104" s="10" t="e">
        <f>VLOOKUP(I104,BDD!$A:$E,2,FALSE)</f>
        <v>#N/A</v>
      </c>
      <c r="K104" s="10" t="e">
        <f>VLOOKUP(I104,BDD!$A:$E,3,FALSE)</f>
        <v>#N/A</v>
      </c>
      <c r="L104" s="16" t="e">
        <f>VLOOKUP(I104,BDD!$A:$E,4,FALSE)</f>
        <v>#N/A</v>
      </c>
      <c r="M104" s="11" t="e">
        <f>VLOOKUP(I104,BDD!$A:$E,5,FALSE)</f>
        <v>#N/A</v>
      </c>
    </row>
    <row r="105" spans="1:13" ht="15">
      <c r="A105" s="40">
        <v>3</v>
      </c>
      <c r="B105" s="9"/>
      <c r="C105" s="10" t="e">
        <f>VLOOKUP(B105,BDD!$A:$E,2,FALSE)</f>
        <v>#N/A</v>
      </c>
      <c r="D105" s="10" t="e">
        <f>VLOOKUP(B105,BDD!$A:$E,3,FALSE)</f>
        <v>#N/A</v>
      </c>
      <c r="E105" s="16" t="e">
        <f>VLOOKUP(B105,BDD!$A:$E,4,FALSE)</f>
        <v>#N/A</v>
      </c>
      <c r="F105" s="11" t="e">
        <f>VLOOKUP(B105,BDD!$A:$E,5,FALSE)</f>
        <v>#N/A</v>
      </c>
      <c r="H105" s="40">
        <v>3</v>
      </c>
      <c r="I105" s="9"/>
      <c r="J105" s="10" t="e">
        <f>VLOOKUP(I105,BDD!$A:$E,2,FALSE)</f>
        <v>#N/A</v>
      </c>
      <c r="K105" s="10" t="e">
        <f>VLOOKUP(I105,BDD!$A:$E,3,FALSE)</f>
        <v>#N/A</v>
      </c>
      <c r="L105" s="16" t="e">
        <f>VLOOKUP(I105,BDD!$A:$E,4,FALSE)</f>
        <v>#N/A</v>
      </c>
      <c r="M105" s="11" t="e">
        <f>VLOOKUP(I105,BDD!$A:$E,5,FALSE)</f>
        <v>#N/A</v>
      </c>
    </row>
    <row r="106" spans="1:13" ht="15">
      <c r="A106" s="40">
        <v>4</v>
      </c>
      <c r="B106" s="9"/>
      <c r="C106" s="10" t="e">
        <f>VLOOKUP(B106,BDD!$A:$E,2,FALSE)</f>
        <v>#N/A</v>
      </c>
      <c r="D106" s="10" t="e">
        <f>VLOOKUP(B106,BDD!$A:$E,3,FALSE)</f>
        <v>#N/A</v>
      </c>
      <c r="E106" s="16" t="e">
        <f>VLOOKUP(B106,BDD!$A:$E,4,FALSE)</f>
        <v>#N/A</v>
      </c>
      <c r="F106" s="11" t="e">
        <f>VLOOKUP(B106,BDD!$A:$E,5,FALSE)</f>
        <v>#N/A</v>
      </c>
      <c r="H106" s="40">
        <v>4</v>
      </c>
      <c r="I106" s="9"/>
      <c r="J106" s="10" t="e">
        <f>VLOOKUP(I106,BDD!$A:$E,2,FALSE)</f>
        <v>#N/A</v>
      </c>
      <c r="K106" s="10" t="e">
        <f>VLOOKUP(I106,BDD!$A:$E,3,FALSE)</f>
        <v>#N/A</v>
      </c>
      <c r="L106" s="16" t="e">
        <f>VLOOKUP(I106,BDD!$A:$E,4,FALSE)</f>
        <v>#N/A</v>
      </c>
      <c r="M106" s="11" t="e">
        <f>VLOOKUP(I106,BDD!$A:$E,5,FALSE)</f>
        <v>#N/A</v>
      </c>
    </row>
    <row r="107" spans="1:13" ht="15">
      <c r="A107" s="40">
        <v>5</v>
      </c>
      <c r="B107" s="9"/>
      <c r="C107" s="10" t="e">
        <f>VLOOKUP(B107,BDD!$A:$E,2,FALSE)</f>
        <v>#N/A</v>
      </c>
      <c r="D107" s="10" t="e">
        <f>VLOOKUP(B107,BDD!$A:$E,3,FALSE)</f>
        <v>#N/A</v>
      </c>
      <c r="E107" s="16" t="e">
        <f>VLOOKUP(B107,BDD!$A:$E,4,FALSE)</f>
        <v>#N/A</v>
      </c>
      <c r="F107" s="11" t="e">
        <f>VLOOKUP(B107,BDD!$A:$E,5,FALSE)</f>
        <v>#N/A</v>
      </c>
      <c r="H107" s="40">
        <v>5</v>
      </c>
      <c r="I107" s="9"/>
      <c r="J107" s="10" t="e">
        <f>VLOOKUP(I107,BDD!$A:$E,2,FALSE)</f>
        <v>#N/A</v>
      </c>
      <c r="K107" s="10" t="e">
        <f>VLOOKUP(I107,BDD!$A:$E,3,FALSE)</f>
        <v>#N/A</v>
      </c>
      <c r="L107" s="16" t="e">
        <f>VLOOKUP(I107,BDD!$A:$E,4,FALSE)</f>
        <v>#N/A</v>
      </c>
      <c r="M107" s="11" t="e">
        <f>VLOOKUP(I107,BDD!$A:$E,5,FALSE)</f>
        <v>#N/A</v>
      </c>
    </row>
    <row r="108" spans="1:13" ht="15">
      <c r="A108" s="40">
        <v>6</v>
      </c>
      <c r="B108" s="9"/>
      <c r="C108" s="10" t="e">
        <f>VLOOKUP(B108,BDD!$A:$E,2,FALSE)</f>
        <v>#N/A</v>
      </c>
      <c r="D108" s="10" t="e">
        <f>VLOOKUP(B108,BDD!$A:$E,3,FALSE)</f>
        <v>#N/A</v>
      </c>
      <c r="E108" s="16" t="e">
        <f>VLOOKUP(B108,BDD!$A:$E,4,FALSE)</f>
        <v>#N/A</v>
      </c>
      <c r="F108" s="11" t="e">
        <f>VLOOKUP(B108,BDD!$A:$E,5,FALSE)</f>
        <v>#N/A</v>
      </c>
      <c r="H108" s="40">
        <v>6</v>
      </c>
      <c r="I108" s="9"/>
      <c r="J108" s="10" t="e">
        <f>VLOOKUP(I108,BDD!$A:$E,2,FALSE)</f>
        <v>#N/A</v>
      </c>
      <c r="K108" s="10" t="e">
        <f>VLOOKUP(I108,BDD!$A:$E,3,FALSE)</f>
        <v>#N/A</v>
      </c>
      <c r="L108" s="16" t="e">
        <f>VLOOKUP(I108,BDD!$A:$E,4,FALSE)</f>
        <v>#N/A</v>
      </c>
      <c r="M108" s="11" t="e">
        <f>VLOOKUP(I108,BDD!$A:$E,5,FALSE)</f>
        <v>#N/A</v>
      </c>
    </row>
    <row r="109" spans="1:13" ht="15">
      <c r="A109" s="40">
        <v>7</v>
      </c>
      <c r="B109" s="9"/>
      <c r="C109" s="10" t="e">
        <f>VLOOKUP(B109,BDD!$A:$E,2,FALSE)</f>
        <v>#N/A</v>
      </c>
      <c r="D109" s="10" t="e">
        <f>VLOOKUP(B109,BDD!$A:$E,3,FALSE)</f>
        <v>#N/A</v>
      </c>
      <c r="E109" s="16" t="e">
        <f>VLOOKUP(B109,BDD!$A:$E,4,FALSE)</f>
        <v>#N/A</v>
      </c>
      <c r="F109" s="11" t="e">
        <f>VLOOKUP(B109,BDD!$A:$E,5,FALSE)</f>
        <v>#N/A</v>
      </c>
      <c r="H109" s="40">
        <v>7</v>
      </c>
      <c r="I109" s="9"/>
      <c r="J109" s="10" t="e">
        <f>VLOOKUP(I109,BDD!$A:$E,2,FALSE)</f>
        <v>#N/A</v>
      </c>
      <c r="K109" s="10" t="e">
        <f>VLOOKUP(I109,BDD!$A:$E,3,FALSE)</f>
        <v>#N/A</v>
      </c>
      <c r="L109" s="16" t="e">
        <f>VLOOKUP(I109,BDD!$A:$E,4,FALSE)</f>
        <v>#N/A</v>
      </c>
      <c r="M109" s="11" t="e">
        <f>VLOOKUP(I109,BDD!$A:$E,5,FALSE)</f>
        <v>#N/A</v>
      </c>
    </row>
    <row r="110" spans="1:13" ht="15">
      <c r="A110" s="40">
        <v>8</v>
      </c>
      <c r="B110" s="9"/>
      <c r="C110" s="10" t="e">
        <f>VLOOKUP(B110,BDD!$A:$E,2,FALSE)</f>
        <v>#N/A</v>
      </c>
      <c r="D110" s="10" t="e">
        <f>VLOOKUP(B110,BDD!$A:$E,3,FALSE)</f>
        <v>#N/A</v>
      </c>
      <c r="E110" s="16" t="e">
        <f>VLOOKUP(B110,BDD!$A:$E,4,FALSE)</f>
        <v>#N/A</v>
      </c>
      <c r="F110" s="11" t="e">
        <f>VLOOKUP(B110,BDD!$A:$E,5,FALSE)</f>
        <v>#N/A</v>
      </c>
      <c r="H110" s="40">
        <v>8</v>
      </c>
      <c r="I110" s="9"/>
      <c r="J110" s="10" t="e">
        <f>VLOOKUP(I110,BDD!$A:$E,2,FALSE)</f>
        <v>#N/A</v>
      </c>
      <c r="K110" s="10" t="e">
        <f>VLOOKUP(I110,BDD!$A:$E,3,FALSE)</f>
        <v>#N/A</v>
      </c>
      <c r="L110" s="16" t="e">
        <f>VLOOKUP(I110,BDD!$A:$E,4,FALSE)</f>
        <v>#N/A</v>
      </c>
      <c r="M110" s="11" t="e">
        <f>VLOOKUP(I110,BDD!$A:$E,5,FALSE)</f>
        <v>#N/A</v>
      </c>
    </row>
    <row r="111" spans="1:13" ht="15.75" thickBot="1">
      <c r="A111" s="41">
        <v>9</v>
      </c>
      <c r="B111" s="12"/>
      <c r="C111" s="13" t="e">
        <f>VLOOKUP(B111,BDD!$A:$E,2,FALSE)</f>
        <v>#N/A</v>
      </c>
      <c r="D111" s="13" t="e">
        <f>VLOOKUP(B111,BDD!$A:$E,3,FALSE)</f>
        <v>#N/A</v>
      </c>
      <c r="E111" s="17" t="e">
        <f>VLOOKUP(B111,BDD!$A:$E,4,FALSE)</f>
        <v>#N/A</v>
      </c>
      <c r="F111" s="14" t="e">
        <f>VLOOKUP(B111,BDD!$A:$E,5,FALSE)</f>
        <v>#N/A</v>
      </c>
      <c r="H111" s="41">
        <v>9</v>
      </c>
      <c r="I111" s="12"/>
      <c r="J111" s="13" t="e">
        <f>VLOOKUP(I111,BDD!$A:$E,2,FALSE)</f>
        <v>#N/A</v>
      </c>
      <c r="K111" s="13" t="e">
        <f>VLOOKUP(I111,BDD!$A:$E,3,FALSE)</f>
        <v>#N/A</v>
      </c>
      <c r="L111" s="17" t="e">
        <f>VLOOKUP(I111,BDD!$A:$E,4,FALSE)</f>
        <v>#N/A</v>
      </c>
      <c r="M111" s="14" t="e">
        <f>VLOOKUP(I111,BDD!$A:$E,5,FALSE)</f>
        <v>#N/A</v>
      </c>
    </row>
  </sheetData>
  <sheetProtection/>
  <mergeCells count="38">
    <mergeCell ref="A1:M1"/>
    <mergeCell ref="A3:M3"/>
    <mergeCell ref="A5:A6"/>
    <mergeCell ref="C5:F5"/>
    <mergeCell ref="H5:H6"/>
    <mergeCell ref="J5:M5"/>
    <mergeCell ref="A17:A18"/>
    <mergeCell ref="C17:F17"/>
    <mergeCell ref="H17:H18"/>
    <mergeCell ref="J17:M17"/>
    <mergeCell ref="A29:A30"/>
    <mergeCell ref="C29:F29"/>
    <mergeCell ref="H29:H30"/>
    <mergeCell ref="J29:M29"/>
    <mergeCell ref="A41:A42"/>
    <mergeCell ref="C41:F41"/>
    <mergeCell ref="H41:H42"/>
    <mergeCell ref="J41:M41"/>
    <mergeCell ref="A53:A54"/>
    <mergeCell ref="C53:F53"/>
    <mergeCell ref="H53:H54"/>
    <mergeCell ref="J53:M53"/>
    <mergeCell ref="A65:A66"/>
    <mergeCell ref="C65:F65"/>
    <mergeCell ref="H65:H66"/>
    <mergeCell ref="J65:M65"/>
    <mergeCell ref="A77:A78"/>
    <mergeCell ref="C77:F77"/>
    <mergeCell ref="H77:H78"/>
    <mergeCell ref="J77:M77"/>
    <mergeCell ref="A89:A90"/>
    <mergeCell ref="C89:F89"/>
    <mergeCell ref="H89:H90"/>
    <mergeCell ref="J89:M89"/>
    <mergeCell ref="A101:A102"/>
    <mergeCell ref="C101:F101"/>
    <mergeCell ref="H101:H102"/>
    <mergeCell ref="J101:M101"/>
  </mergeCells>
  <hyperlinks>
    <hyperlink ref="A1:M1" location="ACCUEIL!A1" display="ACCUEIL!A1"/>
  </hyperlink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1"/>
  <sheetViews>
    <sheetView zoomScalePageLayoutView="0" workbookViewId="0" topLeftCell="A1">
      <selection activeCell="C17" sqref="C17:F17"/>
    </sheetView>
  </sheetViews>
  <sheetFormatPr defaultColWidth="11.421875" defaultRowHeight="15"/>
  <cols>
    <col min="1" max="1" width="6.7109375" style="0" customWidth="1"/>
    <col min="2" max="2" width="12.7109375" style="0" customWidth="1"/>
    <col min="3" max="4" width="15.7109375" style="0" customWidth="1"/>
    <col min="5" max="5" width="4.7109375" style="0" customWidth="1"/>
    <col min="6" max="6" width="20.7109375" style="0" customWidth="1"/>
    <col min="7" max="8" width="6.7109375" style="0" customWidth="1"/>
    <col min="9" max="9" width="12.7109375" style="0" customWidth="1"/>
    <col min="10" max="11" width="15.7109375" style="0" customWidth="1"/>
    <col min="12" max="12" width="4.7109375" style="0" customWidth="1"/>
    <col min="13" max="13" width="20.7109375" style="0" customWidth="1"/>
  </cols>
  <sheetData>
    <row r="1" spans="1:13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ht="15.75" thickBot="1"/>
    <row r="3" spans="1:13" ht="30" customHeight="1" thickBot="1">
      <c r="A3" s="168" t="s">
        <v>13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</row>
    <row r="4" ht="15.75" thickBot="1"/>
    <row r="5" spans="1:13" ht="15.75" thickBot="1">
      <c r="A5" s="171">
        <v>1</v>
      </c>
      <c r="B5" s="80" t="s">
        <v>7</v>
      </c>
      <c r="C5" s="162"/>
      <c r="D5" s="163"/>
      <c r="E5" s="163"/>
      <c r="F5" s="164"/>
      <c r="H5" s="171">
        <v>2</v>
      </c>
      <c r="I5" s="80" t="s">
        <v>7</v>
      </c>
      <c r="J5" s="162"/>
      <c r="K5" s="163"/>
      <c r="L5" s="163"/>
      <c r="M5" s="164"/>
    </row>
    <row r="6" spans="1:13" ht="15.75" thickBot="1">
      <c r="A6" s="172"/>
      <c r="B6" s="81" t="s">
        <v>8</v>
      </c>
      <c r="C6" s="82" t="s">
        <v>9</v>
      </c>
      <c r="D6" s="82" t="s">
        <v>10</v>
      </c>
      <c r="E6" s="83" t="s">
        <v>4</v>
      </c>
      <c r="F6" s="84" t="s">
        <v>11</v>
      </c>
      <c r="H6" s="172"/>
      <c r="I6" s="81" t="s">
        <v>8</v>
      </c>
      <c r="J6" s="82" t="s">
        <v>9</v>
      </c>
      <c r="K6" s="82" t="s">
        <v>10</v>
      </c>
      <c r="L6" s="83" t="s">
        <v>4</v>
      </c>
      <c r="M6" s="84" t="s">
        <v>11</v>
      </c>
    </row>
    <row r="7" spans="1:13" ht="15">
      <c r="A7" s="77">
        <v>1</v>
      </c>
      <c r="B7" s="6"/>
      <c r="C7" s="7" t="e">
        <f>VLOOKUP(B7,BDD!$A:$E,2,FALSE)</f>
        <v>#N/A</v>
      </c>
      <c r="D7" s="7" t="e">
        <f>VLOOKUP(B7,BDD!$A:$E,3,FALSE)</f>
        <v>#N/A</v>
      </c>
      <c r="E7" s="15" t="e">
        <f>VLOOKUP(B7,BDD!$A:$E,4,FALSE)</f>
        <v>#N/A</v>
      </c>
      <c r="F7" s="8" t="e">
        <f>VLOOKUP(B7,BDD!$A:$E,5,FALSE)</f>
        <v>#N/A</v>
      </c>
      <c r="H7" s="77">
        <v>1</v>
      </c>
      <c r="I7" s="6"/>
      <c r="J7" s="7" t="e">
        <f>VLOOKUP(I7,BDD!$A:$E,2,FALSE)</f>
        <v>#N/A</v>
      </c>
      <c r="K7" s="7" t="e">
        <f>VLOOKUP(I7,BDD!$A:$E,3,FALSE)</f>
        <v>#N/A</v>
      </c>
      <c r="L7" s="15" t="e">
        <f>VLOOKUP(I7,BDD!$A:$E,4,FALSE)</f>
        <v>#N/A</v>
      </c>
      <c r="M7" s="8" t="e">
        <f>VLOOKUP(I7,BDD!$A:$E,5,FALSE)</f>
        <v>#N/A</v>
      </c>
    </row>
    <row r="8" spans="1:13" ht="15">
      <c r="A8" s="78">
        <v>2</v>
      </c>
      <c r="B8" s="9"/>
      <c r="C8" s="10" t="e">
        <f>VLOOKUP(B8,BDD!$A:$E,2,FALSE)</f>
        <v>#N/A</v>
      </c>
      <c r="D8" s="10" t="e">
        <f>VLOOKUP(B8,BDD!$A:$E,3,FALSE)</f>
        <v>#N/A</v>
      </c>
      <c r="E8" s="16" t="e">
        <f>VLOOKUP(B8,BDD!$A:$E,4,FALSE)</f>
        <v>#N/A</v>
      </c>
      <c r="F8" s="11" t="e">
        <f>VLOOKUP(B8,BDD!$A:$E,5,FALSE)</f>
        <v>#N/A</v>
      </c>
      <c r="H8" s="78">
        <v>2</v>
      </c>
      <c r="I8" s="9"/>
      <c r="J8" s="10" t="e">
        <f>VLOOKUP(I8,BDD!$A:$E,2,FALSE)</f>
        <v>#N/A</v>
      </c>
      <c r="K8" s="10" t="e">
        <f>VLOOKUP(I8,BDD!$A:$E,3,FALSE)</f>
        <v>#N/A</v>
      </c>
      <c r="L8" s="16" t="e">
        <f>VLOOKUP(I8,BDD!$A:$E,4,FALSE)</f>
        <v>#N/A</v>
      </c>
      <c r="M8" s="11" t="e">
        <f>VLOOKUP(I8,BDD!$A:$E,5,FALSE)</f>
        <v>#N/A</v>
      </c>
    </row>
    <row r="9" spans="1:13" ht="15">
      <c r="A9" s="78">
        <v>3</v>
      </c>
      <c r="B9" s="9"/>
      <c r="C9" s="10" t="e">
        <f>VLOOKUP(B9,BDD!$A:$E,2,FALSE)</f>
        <v>#N/A</v>
      </c>
      <c r="D9" s="10" t="e">
        <f>VLOOKUP(B9,BDD!$A:$E,3,FALSE)</f>
        <v>#N/A</v>
      </c>
      <c r="E9" s="16" t="e">
        <f>VLOOKUP(B9,BDD!$A:$E,4,FALSE)</f>
        <v>#N/A</v>
      </c>
      <c r="F9" s="11" t="e">
        <f>VLOOKUP(B9,BDD!$A:$E,5,FALSE)</f>
        <v>#N/A</v>
      </c>
      <c r="H9" s="78">
        <v>3</v>
      </c>
      <c r="I9" s="9"/>
      <c r="J9" s="10" t="e">
        <f>VLOOKUP(I9,BDD!$A:$E,2,FALSE)</f>
        <v>#N/A</v>
      </c>
      <c r="K9" s="10" t="e">
        <f>VLOOKUP(I9,BDD!$A:$E,3,FALSE)</f>
        <v>#N/A</v>
      </c>
      <c r="L9" s="16" t="e">
        <f>VLOOKUP(I9,BDD!$A:$E,4,FALSE)</f>
        <v>#N/A</v>
      </c>
      <c r="M9" s="11" t="e">
        <f>VLOOKUP(I9,BDD!$A:$E,5,FALSE)</f>
        <v>#N/A</v>
      </c>
    </row>
    <row r="10" spans="1:13" ht="15">
      <c r="A10" s="78">
        <v>4</v>
      </c>
      <c r="B10" s="9"/>
      <c r="C10" s="10" t="e">
        <f>VLOOKUP(B10,BDD!$A:$E,2,FALSE)</f>
        <v>#N/A</v>
      </c>
      <c r="D10" s="10" t="e">
        <f>VLOOKUP(B10,BDD!$A:$E,3,FALSE)</f>
        <v>#N/A</v>
      </c>
      <c r="E10" s="16" t="e">
        <f>VLOOKUP(B10,BDD!$A:$E,4,FALSE)</f>
        <v>#N/A</v>
      </c>
      <c r="F10" s="11" t="e">
        <f>VLOOKUP(B10,BDD!$A:$E,5,FALSE)</f>
        <v>#N/A</v>
      </c>
      <c r="H10" s="78">
        <v>4</v>
      </c>
      <c r="I10" s="9"/>
      <c r="J10" s="10" t="e">
        <f>VLOOKUP(I10,BDD!$A:$E,2,FALSE)</f>
        <v>#N/A</v>
      </c>
      <c r="K10" s="10" t="e">
        <f>VLOOKUP(I10,BDD!$A:$E,3,FALSE)</f>
        <v>#N/A</v>
      </c>
      <c r="L10" s="16" t="e">
        <f>VLOOKUP(I10,BDD!$A:$E,4,FALSE)</f>
        <v>#N/A</v>
      </c>
      <c r="M10" s="11" t="e">
        <f>VLOOKUP(I10,BDD!$A:$E,5,FALSE)</f>
        <v>#N/A</v>
      </c>
    </row>
    <row r="11" spans="1:13" ht="15">
      <c r="A11" s="78">
        <v>5</v>
      </c>
      <c r="B11" s="9"/>
      <c r="C11" s="10" t="e">
        <f>VLOOKUP(B11,BDD!$A:$E,2,FALSE)</f>
        <v>#N/A</v>
      </c>
      <c r="D11" s="10" t="e">
        <f>VLOOKUP(B11,BDD!$A:$E,3,FALSE)</f>
        <v>#N/A</v>
      </c>
      <c r="E11" s="16" t="e">
        <f>VLOOKUP(B11,BDD!$A:$E,4,FALSE)</f>
        <v>#N/A</v>
      </c>
      <c r="F11" s="11" t="e">
        <f>VLOOKUP(B11,BDD!$A:$E,5,FALSE)</f>
        <v>#N/A</v>
      </c>
      <c r="H11" s="78">
        <v>5</v>
      </c>
      <c r="I11" s="9"/>
      <c r="J11" s="10" t="e">
        <f>VLOOKUP(I11,BDD!$A:$E,2,FALSE)</f>
        <v>#N/A</v>
      </c>
      <c r="K11" s="10" t="e">
        <f>VLOOKUP(I11,BDD!$A:$E,3,FALSE)</f>
        <v>#N/A</v>
      </c>
      <c r="L11" s="16" t="e">
        <f>VLOOKUP(I11,BDD!$A:$E,4,FALSE)</f>
        <v>#N/A</v>
      </c>
      <c r="M11" s="11" t="e">
        <f>VLOOKUP(I11,BDD!$A:$E,5,FALSE)</f>
        <v>#N/A</v>
      </c>
    </row>
    <row r="12" spans="1:13" ht="15">
      <c r="A12" s="78">
        <v>6</v>
      </c>
      <c r="B12" s="9"/>
      <c r="C12" s="10" t="e">
        <f>VLOOKUP(B12,BDD!$A:$E,2,FALSE)</f>
        <v>#N/A</v>
      </c>
      <c r="D12" s="10" t="e">
        <f>VLOOKUP(B12,BDD!$A:$E,3,FALSE)</f>
        <v>#N/A</v>
      </c>
      <c r="E12" s="16" t="e">
        <f>VLOOKUP(B12,BDD!$A:$E,4,FALSE)</f>
        <v>#N/A</v>
      </c>
      <c r="F12" s="11" t="e">
        <f>VLOOKUP(B12,BDD!$A:$E,5,FALSE)</f>
        <v>#N/A</v>
      </c>
      <c r="H12" s="78">
        <v>6</v>
      </c>
      <c r="I12" s="9"/>
      <c r="J12" s="10" t="e">
        <f>VLOOKUP(I12,BDD!$A:$E,2,FALSE)</f>
        <v>#N/A</v>
      </c>
      <c r="K12" s="10" t="e">
        <f>VLOOKUP(I12,BDD!$A:$E,3,FALSE)</f>
        <v>#N/A</v>
      </c>
      <c r="L12" s="16" t="e">
        <f>VLOOKUP(I12,BDD!$A:$E,4,FALSE)</f>
        <v>#N/A</v>
      </c>
      <c r="M12" s="11" t="e">
        <f>VLOOKUP(I12,BDD!$A:$E,5,FALSE)</f>
        <v>#N/A</v>
      </c>
    </row>
    <row r="13" spans="1:13" ht="15">
      <c r="A13" s="78">
        <v>7</v>
      </c>
      <c r="B13" s="9"/>
      <c r="C13" s="10" t="e">
        <f>VLOOKUP(B13,BDD!$A:$E,2,FALSE)</f>
        <v>#N/A</v>
      </c>
      <c r="D13" s="10" t="e">
        <f>VLOOKUP(B13,BDD!$A:$E,3,FALSE)</f>
        <v>#N/A</v>
      </c>
      <c r="E13" s="16" t="e">
        <f>VLOOKUP(B13,BDD!$A:$E,4,FALSE)</f>
        <v>#N/A</v>
      </c>
      <c r="F13" s="11" t="e">
        <f>VLOOKUP(B13,BDD!$A:$E,5,FALSE)</f>
        <v>#N/A</v>
      </c>
      <c r="H13" s="78">
        <v>7</v>
      </c>
      <c r="I13" s="9"/>
      <c r="J13" s="10" t="e">
        <f>VLOOKUP(I13,BDD!$A:$E,2,FALSE)</f>
        <v>#N/A</v>
      </c>
      <c r="K13" s="10" t="e">
        <f>VLOOKUP(I13,BDD!$A:$E,3,FALSE)</f>
        <v>#N/A</v>
      </c>
      <c r="L13" s="16" t="e">
        <f>VLOOKUP(I13,BDD!$A:$E,4,FALSE)</f>
        <v>#N/A</v>
      </c>
      <c r="M13" s="11" t="e">
        <f>VLOOKUP(I13,BDD!$A:$E,5,FALSE)</f>
        <v>#N/A</v>
      </c>
    </row>
    <row r="14" spans="1:13" ht="15">
      <c r="A14" s="78">
        <v>8</v>
      </c>
      <c r="B14" s="9"/>
      <c r="C14" s="10" t="e">
        <f>VLOOKUP(B14,BDD!$A:$E,2,FALSE)</f>
        <v>#N/A</v>
      </c>
      <c r="D14" s="10" t="e">
        <f>VLOOKUP(B14,BDD!$A:$E,3,FALSE)</f>
        <v>#N/A</v>
      </c>
      <c r="E14" s="16" t="e">
        <f>VLOOKUP(B14,BDD!$A:$E,4,FALSE)</f>
        <v>#N/A</v>
      </c>
      <c r="F14" s="11" t="e">
        <f>VLOOKUP(B14,BDD!$A:$E,5,FALSE)</f>
        <v>#N/A</v>
      </c>
      <c r="H14" s="78">
        <v>8</v>
      </c>
      <c r="I14" s="9"/>
      <c r="J14" s="10" t="e">
        <f>VLOOKUP(I14,BDD!$A:$E,2,FALSE)</f>
        <v>#N/A</v>
      </c>
      <c r="K14" s="10" t="e">
        <f>VLOOKUP(I14,BDD!$A:$E,3,FALSE)</f>
        <v>#N/A</v>
      </c>
      <c r="L14" s="16" t="e">
        <f>VLOOKUP(I14,BDD!$A:$E,4,FALSE)</f>
        <v>#N/A</v>
      </c>
      <c r="M14" s="11" t="e">
        <f>VLOOKUP(I14,BDD!$A:$E,5,FALSE)</f>
        <v>#N/A</v>
      </c>
    </row>
    <row r="15" spans="1:13" ht="15.75" thickBot="1">
      <c r="A15" s="79">
        <v>9</v>
      </c>
      <c r="B15" s="12"/>
      <c r="C15" s="13" t="e">
        <f>VLOOKUP(B15,BDD!$A:$E,2,FALSE)</f>
        <v>#N/A</v>
      </c>
      <c r="D15" s="13" t="e">
        <f>VLOOKUP(B15,BDD!$A:$E,3,FALSE)</f>
        <v>#N/A</v>
      </c>
      <c r="E15" s="17" t="e">
        <f>VLOOKUP(B15,BDD!$A:$E,4,FALSE)</f>
        <v>#N/A</v>
      </c>
      <c r="F15" s="14" t="e">
        <f>VLOOKUP(B15,BDD!$A:$E,5,FALSE)</f>
        <v>#N/A</v>
      </c>
      <c r="H15" s="79">
        <v>9</v>
      </c>
      <c r="I15" s="12"/>
      <c r="J15" s="13" t="e">
        <f>VLOOKUP(I15,BDD!$A:$E,2,FALSE)</f>
        <v>#N/A</v>
      </c>
      <c r="K15" s="13" t="e">
        <f>VLOOKUP(I15,BDD!$A:$E,3,FALSE)</f>
        <v>#N/A</v>
      </c>
      <c r="L15" s="17" t="e">
        <f>VLOOKUP(I15,BDD!$A:$E,4,FALSE)</f>
        <v>#N/A</v>
      </c>
      <c r="M15" s="14" t="e">
        <f>VLOOKUP(I15,BDD!$A:$E,5,FALSE)</f>
        <v>#N/A</v>
      </c>
    </row>
    <row r="16" ht="15.75" thickBot="1"/>
    <row r="17" spans="1:13" ht="15.75" thickBot="1">
      <c r="A17" s="171">
        <v>3</v>
      </c>
      <c r="B17" s="80" t="s">
        <v>7</v>
      </c>
      <c r="C17" s="162"/>
      <c r="D17" s="163"/>
      <c r="E17" s="163"/>
      <c r="F17" s="164"/>
      <c r="H17" s="171">
        <v>4</v>
      </c>
      <c r="I17" s="80" t="s">
        <v>7</v>
      </c>
      <c r="J17" s="162"/>
      <c r="K17" s="163"/>
      <c r="L17" s="163"/>
      <c r="M17" s="164"/>
    </row>
    <row r="18" spans="1:13" ht="15.75" thickBot="1">
      <c r="A18" s="172"/>
      <c r="B18" s="81" t="s">
        <v>8</v>
      </c>
      <c r="C18" s="82" t="s">
        <v>9</v>
      </c>
      <c r="D18" s="82" t="s">
        <v>10</v>
      </c>
      <c r="E18" s="83" t="s">
        <v>4</v>
      </c>
      <c r="F18" s="84" t="s">
        <v>11</v>
      </c>
      <c r="H18" s="172"/>
      <c r="I18" s="81" t="s">
        <v>8</v>
      </c>
      <c r="J18" s="82" t="s">
        <v>9</v>
      </c>
      <c r="K18" s="82" t="s">
        <v>10</v>
      </c>
      <c r="L18" s="83" t="s">
        <v>4</v>
      </c>
      <c r="M18" s="84" t="s">
        <v>11</v>
      </c>
    </row>
    <row r="19" spans="1:13" ht="15">
      <c r="A19" s="77">
        <v>1</v>
      </c>
      <c r="B19" s="6"/>
      <c r="C19" s="7" t="e">
        <f>VLOOKUP(B19,BDD!$A:$E,2,FALSE)</f>
        <v>#N/A</v>
      </c>
      <c r="D19" s="7" t="e">
        <f>VLOOKUP(B19,BDD!$A:$E,3,FALSE)</f>
        <v>#N/A</v>
      </c>
      <c r="E19" s="15" t="e">
        <f>VLOOKUP(B19,BDD!$A:$E,4,FALSE)</f>
        <v>#N/A</v>
      </c>
      <c r="F19" s="8" t="e">
        <f>VLOOKUP(B19,BDD!$A:$E,5,FALSE)</f>
        <v>#N/A</v>
      </c>
      <c r="H19" s="77">
        <v>1</v>
      </c>
      <c r="I19" s="6"/>
      <c r="J19" s="7" t="e">
        <f>VLOOKUP(I19,BDD!$A:$E,2,FALSE)</f>
        <v>#N/A</v>
      </c>
      <c r="K19" s="7" t="e">
        <f>VLOOKUP(I19,BDD!$A:$E,3,FALSE)</f>
        <v>#N/A</v>
      </c>
      <c r="L19" s="15" t="e">
        <f>VLOOKUP(I19,BDD!$A:$E,4,FALSE)</f>
        <v>#N/A</v>
      </c>
      <c r="M19" s="8" t="e">
        <f>VLOOKUP(I19,BDD!$A:$E,5,FALSE)</f>
        <v>#N/A</v>
      </c>
    </row>
    <row r="20" spans="1:13" ht="15">
      <c r="A20" s="78">
        <v>2</v>
      </c>
      <c r="B20" s="9"/>
      <c r="C20" s="10" t="e">
        <f>VLOOKUP(B20,BDD!$A:$E,2,FALSE)</f>
        <v>#N/A</v>
      </c>
      <c r="D20" s="10" t="e">
        <f>VLOOKUP(B20,BDD!$A:$E,3,FALSE)</f>
        <v>#N/A</v>
      </c>
      <c r="E20" s="16" t="e">
        <f>VLOOKUP(B20,BDD!$A:$E,4,FALSE)</f>
        <v>#N/A</v>
      </c>
      <c r="F20" s="11" t="e">
        <f>VLOOKUP(B20,BDD!$A:$E,5,FALSE)</f>
        <v>#N/A</v>
      </c>
      <c r="H20" s="78">
        <v>2</v>
      </c>
      <c r="I20" s="9"/>
      <c r="J20" s="10" t="e">
        <f>VLOOKUP(I20,BDD!$A:$E,2,FALSE)</f>
        <v>#N/A</v>
      </c>
      <c r="K20" s="10" t="e">
        <f>VLOOKUP(I20,BDD!$A:$E,3,FALSE)</f>
        <v>#N/A</v>
      </c>
      <c r="L20" s="16" t="e">
        <f>VLOOKUP(I20,BDD!$A:$E,4,FALSE)</f>
        <v>#N/A</v>
      </c>
      <c r="M20" s="11" t="e">
        <f>VLOOKUP(I20,BDD!$A:$E,5,FALSE)</f>
        <v>#N/A</v>
      </c>
    </row>
    <row r="21" spans="1:13" ht="15">
      <c r="A21" s="78">
        <v>3</v>
      </c>
      <c r="B21" s="9"/>
      <c r="C21" s="10" t="e">
        <f>VLOOKUP(B21,BDD!$A:$E,2,FALSE)</f>
        <v>#N/A</v>
      </c>
      <c r="D21" s="10" t="e">
        <f>VLOOKUP(B21,BDD!$A:$E,3,FALSE)</f>
        <v>#N/A</v>
      </c>
      <c r="E21" s="16" t="e">
        <f>VLOOKUP(B21,BDD!$A:$E,4,FALSE)</f>
        <v>#N/A</v>
      </c>
      <c r="F21" s="11" t="e">
        <f>VLOOKUP(B21,BDD!$A:$E,5,FALSE)</f>
        <v>#N/A</v>
      </c>
      <c r="H21" s="78">
        <v>3</v>
      </c>
      <c r="I21" s="9"/>
      <c r="J21" s="10" t="e">
        <f>VLOOKUP(I21,BDD!$A:$E,2,FALSE)</f>
        <v>#N/A</v>
      </c>
      <c r="K21" s="10" t="e">
        <f>VLOOKUP(I21,BDD!$A:$E,3,FALSE)</f>
        <v>#N/A</v>
      </c>
      <c r="L21" s="16" t="e">
        <f>VLOOKUP(I21,BDD!$A:$E,4,FALSE)</f>
        <v>#N/A</v>
      </c>
      <c r="M21" s="11" t="e">
        <f>VLOOKUP(I21,BDD!$A:$E,5,FALSE)</f>
        <v>#N/A</v>
      </c>
    </row>
    <row r="22" spans="1:13" ht="15">
      <c r="A22" s="78">
        <v>4</v>
      </c>
      <c r="B22" s="9"/>
      <c r="C22" s="10" t="e">
        <f>VLOOKUP(B22,BDD!$A:$E,2,FALSE)</f>
        <v>#N/A</v>
      </c>
      <c r="D22" s="10" t="e">
        <f>VLOOKUP(B22,BDD!$A:$E,3,FALSE)</f>
        <v>#N/A</v>
      </c>
      <c r="E22" s="16" t="e">
        <f>VLOOKUP(B22,BDD!$A:$E,4,FALSE)</f>
        <v>#N/A</v>
      </c>
      <c r="F22" s="11" t="e">
        <f>VLOOKUP(B22,BDD!$A:$E,5,FALSE)</f>
        <v>#N/A</v>
      </c>
      <c r="H22" s="78">
        <v>4</v>
      </c>
      <c r="I22" s="9"/>
      <c r="J22" s="10" t="e">
        <f>VLOOKUP(I22,BDD!$A:$E,2,FALSE)</f>
        <v>#N/A</v>
      </c>
      <c r="K22" s="10" t="e">
        <f>VLOOKUP(I22,BDD!$A:$E,3,FALSE)</f>
        <v>#N/A</v>
      </c>
      <c r="L22" s="16" t="e">
        <f>VLOOKUP(I22,BDD!$A:$E,4,FALSE)</f>
        <v>#N/A</v>
      </c>
      <c r="M22" s="11" t="e">
        <f>VLOOKUP(I22,BDD!$A:$E,5,FALSE)</f>
        <v>#N/A</v>
      </c>
    </row>
    <row r="23" spans="1:13" ht="15">
      <c r="A23" s="78">
        <v>5</v>
      </c>
      <c r="B23" s="9"/>
      <c r="C23" s="10" t="e">
        <f>VLOOKUP(B23,BDD!$A:$E,2,FALSE)</f>
        <v>#N/A</v>
      </c>
      <c r="D23" s="10" t="e">
        <f>VLOOKUP(B23,BDD!$A:$E,3,FALSE)</f>
        <v>#N/A</v>
      </c>
      <c r="E23" s="16" t="e">
        <f>VLOOKUP(B23,BDD!$A:$E,4,FALSE)</f>
        <v>#N/A</v>
      </c>
      <c r="F23" s="11" t="e">
        <f>VLOOKUP(B23,BDD!$A:$E,5,FALSE)</f>
        <v>#N/A</v>
      </c>
      <c r="H23" s="78">
        <v>5</v>
      </c>
      <c r="I23" s="9"/>
      <c r="J23" s="10" t="e">
        <f>VLOOKUP(I23,BDD!$A:$E,2,FALSE)</f>
        <v>#N/A</v>
      </c>
      <c r="K23" s="10" t="e">
        <f>VLOOKUP(I23,BDD!$A:$E,3,FALSE)</f>
        <v>#N/A</v>
      </c>
      <c r="L23" s="16" t="e">
        <f>VLOOKUP(I23,BDD!$A:$E,4,FALSE)</f>
        <v>#N/A</v>
      </c>
      <c r="M23" s="11" t="e">
        <f>VLOOKUP(I23,BDD!$A:$E,5,FALSE)</f>
        <v>#N/A</v>
      </c>
    </row>
    <row r="24" spans="1:13" ht="15">
      <c r="A24" s="78">
        <v>6</v>
      </c>
      <c r="B24" s="9"/>
      <c r="C24" s="10" t="e">
        <f>VLOOKUP(B24,BDD!$A:$E,2,FALSE)</f>
        <v>#N/A</v>
      </c>
      <c r="D24" s="10" t="e">
        <f>VLOOKUP(B24,BDD!$A:$E,3,FALSE)</f>
        <v>#N/A</v>
      </c>
      <c r="E24" s="16" t="e">
        <f>VLOOKUP(B24,BDD!$A:$E,4,FALSE)</f>
        <v>#N/A</v>
      </c>
      <c r="F24" s="11" t="e">
        <f>VLOOKUP(B24,BDD!$A:$E,5,FALSE)</f>
        <v>#N/A</v>
      </c>
      <c r="H24" s="78">
        <v>6</v>
      </c>
      <c r="I24" s="9"/>
      <c r="J24" s="10" t="e">
        <f>VLOOKUP(I24,BDD!$A:$E,2,FALSE)</f>
        <v>#N/A</v>
      </c>
      <c r="K24" s="10" t="e">
        <f>VLOOKUP(I24,BDD!$A:$E,3,FALSE)</f>
        <v>#N/A</v>
      </c>
      <c r="L24" s="16" t="e">
        <f>VLOOKUP(I24,BDD!$A:$E,4,FALSE)</f>
        <v>#N/A</v>
      </c>
      <c r="M24" s="11" t="e">
        <f>VLOOKUP(I24,BDD!$A:$E,5,FALSE)</f>
        <v>#N/A</v>
      </c>
    </row>
    <row r="25" spans="1:13" ht="15">
      <c r="A25" s="78">
        <v>7</v>
      </c>
      <c r="B25" s="9"/>
      <c r="C25" s="10" t="e">
        <f>VLOOKUP(B25,BDD!$A:$E,2,FALSE)</f>
        <v>#N/A</v>
      </c>
      <c r="D25" s="10" t="e">
        <f>VLOOKUP(B25,BDD!$A:$E,3,FALSE)</f>
        <v>#N/A</v>
      </c>
      <c r="E25" s="16" t="e">
        <f>VLOOKUP(B25,BDD!$A:$E,4,FALSE)</f>
        <v>#N/A</v>
      </c>
      <c r="F25" s="11" t="e">
        <f>VLOOKUP(B25,BDD!$A:$E,5,FALSE)</f>
        <v>#N/A</v>
      </c>
      <c r="H25" s="78">
        <v>7</v>
      </c>
      <c r="I25" s="9"/>
      <c r="J25" s="10" t="e">
        <f>VLOOKUP(I25,BDD!$A:$E,2,FALSE)</f>
        <v>#N/A</v>
      </c>
      <c r="K25" s="10" t="e">
        <f>VLOOKUP(I25,BDD!$A:$E,3,FALSE)</f>
        <v>#N/A</v>
      </c>
      <c r="L25" s="16" t="e">
        <f>VLOOKUP(I25,BDD!$A:$E,4,FALSE)</f>
        <v>#N/A</v>
      </c>
      <c r="M25" s="11" t="e">
        <f>VLOOKUP(I25,BDD!$A:$E,5,FALSE)</f>
        <v>#N/A</v>
      </c>
    </row>
    <row r="26" spans="1:13" ht="15">
      <c r="A26" s="78">
        <v>8</v>
      </c>
      <c r="B26" s="9"/>
      <c r="C26" s="10" t="e">
        <f>VLOOKUP(B26,BDD!$A:$E,2,FALSE)</f>
        <v>#N/A</v>
      </c>
      <c r="D26" s="10" t="e">
        <f>VLOOKUP(B26,BDD!$A:$E,3,FALSE)</f>
        <v>#N/A</v>
      </c>
      <c r="E26" s="16" t="e">
        <f>VLOOKUP(B26,BDD!$A:$E,4,FALSE)</f>
        <v>#N/A</v>
      </c>
      <c r="F26" s="11" t="e">
        <f>VLOOKUP(B26,BDD!$A:$E,5,FALSE)</f>
        <v>#N/A</v>
      </c>
      <c r="H26" s="78">
        <v>8</v>
      </c>
      <c r="I26" s="9"/>
      <c r="J26" s="10" t="e">
        <f>VLOOKUP(I26,BDD!$A:$E,2,FALSE)</f>
        <v>#N/A</v>
      </c>
      <c r="K26" s="10" t="e">
        <f>VLOOKUP(I26,BDD!$A:$E,3,FALSE)</f>
        <v>#N/A</v>
      </c>
      <c r="L26" s="16" t="e">
        <f>VLOOKUP(I26,BDD!$A:$E,4,FALSE)</f>
        <v>#N/A</v>
      </c>
      <c r="M26" s="11" t="e">
        <f>VLOOKUP(I26,BDD!$A:$E,5,FALSE)</f>
        <v>#N/A</v>
      </c>
    </row>
    <row r="27" spans="1:13" ht="15.75" thickBot="1">
      <c r="A27" s="79">
        <v>9</v>
      </c>
      <c r="B27" s="12"/>
      <c r="C27" s="13" t="e">
        <f>VLOOKUP(B27,BDD!$A:$E,2,FALSE)</f>
        <v>#N/A</v>
      </c>
      <c r="D27" s="13" t="e">
        <f>VLOOKUP(B27,BDD!$A:$E,3,FALSE)</f>
        <v>#N/A</v>
      </c>
      <c r="E27" s="17" t="e">
        <f>VLOOKUP(B27,BDD!$A:$E,4,FALSE)</f>
        <v>#N/A</v>
      </c>
      <c r="F27" s="14" t="e">
        <f>VLOOKUP(B27,BDD!$A:$E,5,FALSE)</f>
        <v>#N/A</v>
      </c>
      <c r="H27" s="79">
        <v>9</v>
      </c>
      <c r="I27" s="12"/>
      <c r="J27" s="13" t="e">
        <f>VLOOKUP(I27,BDD!$A:$E,2,FALSE)</f>
        <v>#N/A</v>
      </c>
      <c r="K27" s="13" t="e">
        <f>VLOOKUP(I27,BDD!$A:$E,3,FALSE)</f>
        <v>#N/A</v>
      </c>
      <c r="L27" s="17" t="e">
        <f>VLOOKUP(I27,BDD!$A:$E,4,FALSE)</f>
        <v>#N/A</v>
      </c>
      <c r="M27" s="14" t="e">
        <f>VLOOKUP(I27,BDD!$A:$E,5,FALSE)</f>
        <v>#N/A</v>
      </c>
    </row>
    <row r="28" ht="15.75" thickBot="1"/>
    <row r="29" spans="1:13" ht="15.75" thickBot="1">
      <c r="A29" s="171">
        <v>5</v>
      </c>
      <c r="B29" s="80" t="s">
        <v>7</v>
      </c>
      <c r="C29" s="162"/>
      <c r="D29" s="163"/>
      <c r="E29" s="163"/>
      <c r="F29" s="164"/>
      <c r="H29" s="171">
        <v>6</v>
      </c>
      <c r="I29" s="80" t="s">
        <v>7</v>
      </c>
      <c r="J29" s="162"/>
      <c r="K29" s="163"/>
      <c r="L29" s="163"/>
      <c r="M29" s="164"/>
    </row>
    <row r="30" spans="1:13" ht="15.75" thickBot="1">
      <c r="A30" s="172"/>
      <c r="B30" s="81" t="s">
        <v>8</v>
      </c>
      <c r="C30" s="82" t="s">
        <v>9</v>
      </c>
      <c r="D30" s="82" t="s">
        <v>10</v>
      </c>
      <c r="E30" s="83" t="s">
        <v>4</v>
      </c>
      <c r="F30" s="84" t="s">
        <v>11</v>
      </c>
      <c r="H30" s="172"/>
      <c r="I30" s="81" t="s">
        <v>8</v>
      </c>
      <c r="J30" s="82" t="s">
        <v>9</v>
      </c>
      <c r="K30" s="82" t="s">
        <v>10</v>
      </c>
      <c r="L30" s="83" t="s">
        <v>4</v>
      </c>
      <c r="M30" s="84" t="s">
        <v>11</v>
      </c>
    </row>
    <row r="31" spans="1:13" ht="15">
      <c r="A31" s="77">
        <v>1</v>
      </c>
      <c r="B31" s="6"/>
      <c r="C31" s="7" t="e">
        <f>VLOOKUP(B31,BDD!$A:$E,2,FALSE)</f>
        <v>#N/A</v>
      </c>
      <c r="D31" s="7" t="e">
        <f>VLOOKUP(B31,BDD!$A:$E,3,FALSE)</f>
        <v>#N/A</v>
      </c>
      <c r="E31" s="15" t="e">
        <f>VLOOKUP(B31,BDD!$A:$E,4,FALSE)</f>
        <v>#N/A</v>
      </c>
      <c r="F31" s="8" t="e">
        <f>VLOOKUP(B31,BDD!$A:$E,5,FALSE)</f>
        <v>#N/A</v>
      </c>
      <c r="H31" s="77">
        <v>1</v>
      </c>
      <c r="I31" s="6"/>
      <c r="J31" s="7" t="e">
        <f>VLOOKUP(I31,BDD!$A:$E,2,FALSE)</f>
        <v>#N/A</v>
      </c>
      <c r="K31" s="7" t="e">
        <f>VLOOKUP(I31,BDD!$A:$E,3,FALSE)</f>
        <v>#N/A</v>
      </c>
      <c r="L31" s="15" t="e">
        <f>VLOOKUP(I31,BDD!$A:$E,4,FALSE)</f>
        <v>#N/A</v>
      </c>
      <c r="M31" s="8" t="e">
        <f>VLOOKUP(I31,BDD!$A:$E,5,FALSE)</f>
        <v>#N/A</v>
      </c>
    </row>
    <row r="32" spans="1:13" ht="15">
      <c r="A32" s="78">
        <v>2</v>
      </c>
      <c r="B32" s="9"/>
      <c r="C32" s="10" t="e">
        <f>VLOOKUP(B32,BDD!$A:$E,2,FALSE)</f>
        <v>#N/A</v>
      </c>
      <c r="D32" s="10" t="e">
        <f>VLOOKUP(B32,BDD!$A:$E,3,FALSE)</f>
        <v>#N/A</v>
      </c>
      <c r="E32" s="16" t="e">
        <f>VLOOKUP(B32,BDD!$A:$E,4,FALSE)</f>
        <v>#N/A</v>
      </c>
      <c r="F32" s="11" t="e">
        <f>VLOOKUP(B32,BDD!$A:$E,5,FALSE)</f>
        <v>#N/A</v>
      </c>
      <c r="H32" s="78">
        <v>2</v>
      </c>
      <c r="I32" s="9"/>
      <c r="J32" s="10" t="e">
        <f>VLOOKUP(I32,BDD!$A:$E,2,FALSE)</f>
        <v>#N/A</v>
      </c>
      <c r="K32" s="10" t="e">
        <f>VLOOKUP(I32,BDD!$A:$E,3,FALSE)</f>
        <v>#N/A</v>
      </c>
      <c r="L32" s="16" t="e">
        <f>VLOOKUP(I32,BDD!$A:$E,4,FALSE)</f>
        <v>#N/A</v>
      </c>
      <c r="M32" s="11" t="e">
        <f>VLOOKUP(I32,BDD!$A:$E,5,FALSE)</f>
        <v>#N/A</v>
      </c>
    </row>
    <row r="33" spans="1:13" ht="15">
      <c r="A33" s="78">
        <v>3</v>
      </c>
      <c r="B33" s="9"/>
      <c r="C33" s="10" t="e">
        <f>VLOOKUP(B33,BDD!$A:$E,2,FALSE)</f>
        <v>#N/A</v>
      </c>
      <c r="D33" s="10" t="e">
        <f>VLOOKUP(B33,BDD!$A:$E,3,FALSE)</f>
        <v>#N/A</v>
      </c>
      <c r="E33" s="16" t="e">
        <f>VLOOKUP(B33,BDD!$A:$E,4,FALSE)</f>
        <v>#N/A</v>
      </c>
      <c r="F33" s="11" t="e">
        <f>VLOOKUP(B33,BDD!$A:$E,5,FALSE)</f>
        <v>#N/A</v>
      </c>
      <c r="H33" s="78">
        <v>3</v>
      </c>
      <c r="I33" s="9"/>
      <c r="J33" s="10" t="e">
        <f>VLOOKUP(I33,BDD!$A:$E,2,FALSE)</f>
        <v>#N/A</v>
      </c>
      <c r="K33" s="10" t="e">
        <f>VLOOKUP(I33,BDD!$A:$E,3,FALSE)</f>
        <v>#N/A</v>
      </c>
      <c r="L33" s="16" t="e">
        <f>VLOOKUP(I33,BDD!$A:$E,4,FALSE)</f>
        <v>#N/A</v>
      </c>
      <c r="M33" s="11" t="e">
        <f>VLOOKUP(I33,BDD!$A:$E,5,FALSE)</f>
        <v>#N/A</v>
      </c>
    </row>
    <row r="34" spans="1:13" ht="15">
      <c r="A34" s="78">
        <v>4</v>
      </c>
      <c r="B34" s="9"/>
      <c r="C34" s="10" t="e">
        <f>VLOOKUP(B34,BDD!$A:$E,2,FALSE)</f>
        <v>#N/A</v>
      </c>
      <c r="D34" s="10" t="e">
        <f>VLOOKUP(B34,BDD!$A:$E,3,FALSE)</f>
        <v>#N/A</v>
      </c>
      <c r="E34" s="16" t="e">
        <f>VLOOKUP(B34,BDD!$A:$E,4,FALSE)</f>
        <v>#N/A</v>
      </c>
      <c r="F34" s="11" t="e">
        <f>VLOOKUP(B34,BDD!$A:$E,5,FALSE)</f>
        <v>#N/A</v>
      </c>
      <c r="H34" s="78">
        <v>4</v>
      </c>
      <c r="I34" s="9"/>
      <c r="J34" s="10" t="e">
        <f>VLOOKUP(I34,BDD!$A:$E,2,FALSE)</f>
        <v>#N/A</v>
      </c>
      <c r="K34" s="10" t="e">
        <f>VLOOKUP(I34,BDD!$A:$E,3,FALSE)</f>
        <v>#N/A</v>
      </c>
      <c r="L34" s="16" t="e">
        <f>VLOOKUP(I34,BDD!$A:$E,4,FALSE)</f>
        <v>#N/A</v>
      </c>
      <c r="M34" s="11" t="e">
        <f>VLOOKUP(I34,BDD!$A:$E,5,FALSE)</f>
        <v>#N/A</v>
      </c>
    </row>
    <row r="35" spans="1:13" ht="15">
      <c r="A35" s="78">
        <v>5</v>
      </c>
      <c r="B35" s="9"/>
      <c r="C35" s="10" t="e">
        <f>VLOOKUP(B35,BDD!$A:$E,2,FALSE)</f>
        <v>#N/A</v>
      </c>
      <c r="D35" s="10" t="e">
        <f>VLOOKUP(B35,BDD!$A:$E,3,FALSE)</f>
        <v>#N/A</v>
      </c>
      <c r="E35" s="16" t="e">
        <f>VLOOKUP(B35,BDD!$A:$E,4,FALSE)</f>
        <v>#N/A</v>
      </c>
      <c r="F35" s="11" t="e">
        <f>VLOOKUP(B35,BDD!$A:$E,5,FALSE)</f>
        <v>#N/A</v>
      </c>
      <c r="H35" s="78">
        <v>5</v>
      </c>
      <c r="I35" s="9"/>
      <c r="J35" s="10" t="e">
        <f>VLOOKUP(I35,BDD!$A:$E,2,FALSE)</f>
        <v>#N/A</v>
      </c>
      <c r="K35" s="10" t="e">
        <f>VLOOKUP(I35,BDD!$A:$E,3,FALSE)</f>
        <v>#N/A</v>
      </c>
      <c r="L35" s="16" t="e">
        <f>VLOOKUP(I35,BDD!$A:$E,4,FALSE)</f>
        <v>#N/A</v>
      </c>
      <c r="M35" s="11" t="e">
        <f>VLOOKUP(I35,BDD!$A:$E,5,FALSE)</f>
        <v>#N/A</v>
      </c>
    </row>
    <row r="36" spans="1:13" ht="15">
      <c r="A36" s="78">
        <v>6</v>
      </c>
      <c r="B36" s="9"/>
      <c r="C36" s="10" t="e">
        <f>VLOOKUP(B36,BDD!$A:$E,2,FALSE)</f>
        <v>#N/A</v>
      </c>
      <c r="D36" s="10" t="e">
        <f>VLOOKUP(B36,BDD!$A:$E,3,FALSE)</f>
        <v>#N/A</v>
      </c>
      <c r="E36" s="16" t="e">
        <f>VLOOKUP(B36,BDD!$A:$E,4,FALSE)</f>
        <v>#N/A</v>
      </c>
      <c r="F36" s="11" t="e">
        <f>VLOOKUP(B36,BDD!$A:$E,5,FALSE)</f>
        <v>#N/A</v>
      </c>
      <c r="H36" s="78">
        <v>6</v>
      </c>
      <c r="I36" s="9"/>
      <c r="J36" s="10" t="e">
        <f>VLOOKUP(I36,BDD!$A:$E,2,FALSE)</f>
        <v>#N/A</v>
      </c>
      <c r="K36" s="10" t="e">
        <f>VLOOKUP(I36,BDD!$A:$E,3,FALSE)</f>
        <v>#N/A</v>
      </c>
      <c r="L36" s="16" t="e">
        <f>VLOOKUP(I36,BDD!$A:$E,4,FALSE)</f>
        <v>#N/A</v>
      </c>
      <c r="M36" s="11" t="e">
        <f>VLOOKUP(I36,BDD!$A:$E,5,FALSE)</f>
        <v>#N/A</v>
      </c>
    </row>
    <row r="37" spans="1:13" ht="15">
      <c r="A37" s="78">
        <v>7</v>
      </c>
      <c r="B37" s="9"/>
      <c r="C37" s="10" t="e">
        <f>VLOOKUP(B37,BDD!$A:$E,2,FALSE)</f>
        <v>#N/A</v>
      </c>
      <c r="D37" s="10" t="e">
        <f>VLOOKUP(B37,BDD!$A:$E,3,FALSE)</f>
        <v>#N/A</v>
      </c>
      <c r="E37" s="16" t="e">
        <f>VLOOKUP(B37,BDD!$A:$E,4,FALSE)</f>
        <v>#N/A</v>
      </c>
      <c r="F37" s="11" t="e">
        <f>VLOOKUP(B37,BDD!$A:$E,5,FALSE)</f>
        <v>#N/A</v>
      </c>
      <c r="H37" s="78">
        <v>7</v>
      </c>
      <c r="I37" s="9"/>
      <c r="J37" s="10" t="e">
        <f>VLOOKUP(I37,BDD!$A:$E,2,FALSE)</f>
        <v>#N/A</v>
      </c>
      <c r="K37" s="10" t="e">
        <f>VLOOKUP(I37,BDD!$A:$E,3,FALSE)</f>
        <v>#N/A</v>
      </c>
      <c r="L37" s="16" t="e">
        <f>VLOOKUP(I37,BDD!$A:$E,4,FALSE)</f>
        <v>#N/A</v>
      </c>
      <c r="M37" s="11" t="e">
        <f>VLOOKUP(I37,BDD!$A:$E,5,FALSE)</f>
        <v>#N/A</v>
      </c>
    </row>
    <row r="38" spans="1:13" ht="15">
      <c r="A38" s="78">
        <v>8</v>
      </c>
      <c r="B38" s="9"/>
      <c r="C38" s="10" t="e">
        <f>VLOOKUP(B38,BDD!$A:$E,2,FALSE)</f>
        <v>#N/A</v>
      </c>
      <c r="D38" s="10" t="e">
        <f>VLOOKUP(B38,BDD!$A:$E,3,FALSE)</f>
        <v>#N/A</v>
      </c>
      <c r="E38" s="16" t="e">
        <f>VLOOKUP(B38,BDD!$A:$E,4,FALSE)</f>
        <v>#N/A</v>
      </c>
      <c r="F38" s="11" t="e">
        <f>VLOOKUP(B38,BDD!$A:$E,5,FALSE)</f>
        <v>#N/A</v>
      </c>
      <c r="H38" s="78">
        <v>8</v>
      </c>
      <c r="I38" s="9"/>
      <c r="J38" s="10" t="e">
        <f>VLOOKUP(I38,BDD!$A:$E,2,FALSE)</f>
        <v>#N/A</v>
      </c>
      <c r="K38" s="10" t="e">
        <f>VLOOKUP(I38,BDD!$A:$E,3,FALSE)</f>
        <v>#N/A</v>
      </c>
      <c r="L38" s="16" t="e">
        <f>VLOOKUP(I38,BDD!$A:$E,4,FALSE)</f>
        <v>#N/A</v>
      </c>
      <c r="M38" s="11" t="e">
        <f>VLOOKUP(I38,BDD!$A:$E,5,FALSE)</f>
        <v>#N/A</v>
      </c>
    </row>
    <row r="39" spans="1:13" ht="15.75" thickBot="1">
      <c r="A39" s="79">
        <v>9</v>
      </c>
      <c r="B39" s="12"/>
      <c r="C39" s="13" t="e">
        <f>VLOOKUP(B39,BDD!$A:$E,2,FALSE)</f>
        <v>#N/A</v>
      </c>
      <c r="D39" s="13" t="e">
        <f>VLOOKUP(B39,BDD!$A:$E,3,FALSE)</f>
        <v>#N/A</v>
      </c>
      <c r="E39" s="17" t="e">
        <f>VLOOKUP(B39,BDD!$A:$E,4,FALSE)</f>
        <v>#N/A</v>
      </c>
      <c r="F39" s="14" t="e">
        <f>VLOOKUP(B39,BDD!$A:$E,5,FALSE)</f>
        <v>#N/A</v>
      </c>
      <c r="H39" s="79">
        <v>9</v>
      </c>
      <c r="I39" s="12"/>
      <c r="J39" s="13" t="e">
        <f>VLOOKUP(I39,BDD!$A:$E,2,FALSE)</f>
        <v>#N/A</v>
      </c>
      <c r="K39" s="13" t="e">
        <f>VLOOKUP(I39,BDD!$A:$E,3,FALSE)</f>
        <v>#N/A</v>
      </c>
      <c r="L39" s="17" t="e">
        <f>VLOOKUP(I39,BDD!$A:$E,4,FALSE)</f>
        <v>#N/A</v>
      </c>
      <c r="M39" s="14" t="e">
        <f>VLOOKUP(I39,BDD!$A:$E,5,FALSE)</f>
        <v>#N/A</v>
      </c>
    </row>
    <row r="40" ht="15.75" thickBot="1"/>
    <row r="41" spans="1:13" ht="15.75" thickBot="1">
      <c r="A41" s="171">
        <v>7</v>
      </c>
      <c r="B41" s="80" t="s">
        <v>7</v>
      </c>
      <c r="C41" s="162"/>
      <c r="D41" s="163"/>
      <c r="E41" s="163"/>
      <c r="F41" s="164"/>
      <c r="H41" s="171">
        <v>8</v>
      </c>
      <c r="I41" s="80" t="s">
        <v>7</v>
      </c>
      <c r="J41" s="162"/>
      <c r="K41" s="163"/>
      <c r="L41" s="163"/>
      <c r="M41" s="164"/>
    </row>
    <row r="42" spans="1:13" ht="15.75" thickBot="1">
      <c r="A42" s="172"/>
      <c r="B42" s="81" t="s">
        <v>8</v>
      </c>
      <c r="C42" s="82" t="s">
        <v>9</v>
      </c>
      <c r="D42" s="82" t="s">
        <v>10</v>
      </c>
      <c r="E42" s="83" t="s">
        <v>4</v>
      </c>
      <c r="F42" s="84" t="s">
        <v>11</v>
      </c>
      <c r="H42" s="172"/>
      <c r="I42" s="81" t="s">
        <v>8</v>
      </c>
      <c r="J42" s="82" t="s">
        <v>9</v>
      </c>
      <c r="K42" s="82" t="s">
        <v>10</v>
      </c>
      <c r="L42" s="83" t="s">
        <v>4</v>
      </c>
      <c r="M42" s="84" t="s">
        <v>11</v>
      </c>
    </row>
    <row r="43" spans="1:13" ht="15">
      <c r="A43" s="77">
        <v>1</v>
      </c>
      <c r="B43" s="6"/>
      <c r="C43" s="7" t="e">
        <f>VLOOKUP(B43,BDD!$A:$E,2,FALSE)</f>
        <v>#N/A</v>
      </c>
      <c r="D43" s="7" t="e">
        <f>VLOOKUP(B43,BDD!$A:$E,3,FALSE)</f>
        <v>#N/A</v>
      </c>
      <c r="E43" s="15" t="e">
        <f>VLOOKUP(B43,BDD!$A:$E,4,FALSE)</f>
        <v>#N/A</v>
      </c>
      <c r="F43" s="8" t="e">
        <f>VLOOKUP(B43,BDD!$A:$E,5,FALSE)</f>
        <v>#N/A</v>
      </c>
      <c r="H43" s="77">
        <v>1</v>
      </c>
      <c r="I43" s="6"/>
      <c r="J43" s="7" t="e">
        <f>VLOOKUP(I43,BDD!$A:$E,2,FALSE)</f>
        <v>#N/A</v>
      </c>
      <c r="K43" s="7" t="e">
        <f>VLOOKUP(I43,BDD!$A:$E,3,FALSE)</f>
        <v>#N/A</v>
      </c>
      <c r="L43" s="15" t="e">
        <f>VLOOKUP(I43,BDD!$A:$E,4,FALSE)</f>
        <v>#N/A</v>
      </c>
      <c r="M43" s="8" t="e">
        <f>VLOOKUP(I43,BDD!$A:$E,5,FALSE)</f>
        <v>#N/A</v>
      </c>
    </row>
    <row r="44" spans="1:13" ht="15">
      <c r="A44" s="78">
        <v>2</v>
      </c>
      <c r="B44" s="9"/>
      <c r="C44" s="10" t="e">
        <f>VLOOKUP(B44,BDD!$A:$E,2,FALSE)</f>
        <v>#N/A</v>
      </c>
      <c r="D44" s="10" t="e">
        <f>VLOOKUP(B44,BDD!$A:$E,3,FALSE)</f>
        <v>#N/A</v>
      </c>
      <c r="E44" s="16" t="e">
        <f>VLOOKUP(B44,BDD!$A:$E,4,FALSE)</f>
        <v>#N/A</v>
      </c>
      <c r="F44" s="11" t="e">
        <f>VLOOKUP(B44,BDD!$A:$E,5,FALSE)</f>
        <v>#N/A</v>
      </c>
      <c r="H44" s="78">
        <v>2</v>
      </c>
      <c r="I44" s="9"/>
      <c r="J44" s="10" t="e">
        <f>VLOOKUP(I44,BDD!$A:$E,2,FALSE)</f>
        <v>#N/A</v>
      </c>
      <c r="K44" s="10" t="e">
        <f>VLOOKUP(I44,BDD!$A:$E,3,FALSE)</f>
        <v>#N/A</v>
      </c>
      <c r="L44" s="16" t="e">
        <f>VLOOKUP(I44,BDD!$A:$E,4,FALSE)</f>
        <v>#N/A</v>
      </c>
      <c r="M44" s="11" t="e">
        <f>VLOOKUP(I44,BDD!$A:$E,5,FALSE)</f>
        <v>#N/A</v>
      </c>
    </row>
    <row r="45" spans="1:13" ht="15">
      <c r="A45" s="78">
        <v>3</v>
      </c>
      <c r="B45" s="9"/>
      <c r="C45" s="10" t="e">
        <f>VLOOKUP(B45,BDD!$A:$E,2,FALSE)</f>
        <v>#N/A</v>
      </c>
      <c r="D45" s="10" t="e">
        <f>VLOOKUP(B45,BDD!$A:$E,3,FALSE)</f>
        <v>#N/A</v>
      </c>
      <c r="E45" s="16" t="e">
        <f>VLOOKUP(B45,BDD!$A:$E,4,FALSE)</f>
        <v>#N/A</v>
      </c>
      <c r="F45" s="11" t="e">
        <f>VLOOKUP(B45,BDD!$A:$E,5,FALSE)</f>
        <v>#N/A</v>
      </c>
      <c r="H45" s="78">
        <v>3</v>
      </c>
      <c r="I45" s="9"/>
      <c r="J45" s="10" t="e">
        <f>VLOOKUP(I45,BDD!$A:$E,2,FALSE)</f>
        <v>#N/A</v>
      </c>
      <c r="K45" s="10" t="e">
        <f>VLOOKUP(I45,BDD!$A:$E,3,FALSE)</f>
        <v>#N/A</v>
      </c>
      <c r="L45" s="16" t="e">
        <f>VLOOKUP(I45,BDD!$A:$E,4,FALSE)</f>
        <v>#N/A</v>
      </c>
      <c r="M45" s="11" t="e">
        <f>VLOOKUP(I45,BDD!$A:$E,5,FALSE)</f>
        <v>#N/A</v>
      </c>
    </row>
    <row r="46" spans="1:13" ht="15">
      <c r="A46" s="78">
        <v>4</v>
      </c>
      <c r="B46" s="9"/>
      <c r="C46" s="10" t="e">
        <f>VLOOKUP(B46,BDD!$A:$E,2,FALSE)</f>
        <v>#N/A</v>
      </c>
      <c r="D46" s="10" t="e">
        <f>VLOOKUP(B46,BDD!$A:$E,3,FALSE)</f>
        <v>#N/A</v>
      </c>
      <c r="E46" s="16" t="e">
        <f>VLOOKUP(B46,BDD!$A:$E,4,FALSE)</f>
        <v>#N/A</v>
      </c>
      <c r="F46" s="11" t="e">
        <f>VLOOKUP(B46,BDD!$A:$E,5,FALSE)</f>
        <v>#N/A</v>
      </c>
      <c r="H46" s="78">
        <v>4</v>
      </c>
      <c r="I46" s="9"/>
      <c r="J46" s="10" t="e">
        <f>VLOOKUP(I46,BDD!$A:$E,2,FALSE)</f>
        <v>#N/A</v>
      </c>
      <c r="K46" s="10" t="e">
        <f>VLOOKUP(I46,BDD!$A:$E,3,FALSE)</f>
        <v>#N/A</v>
      </c>
      <c r="L46" s="16" t="e">
        <f>VLOOKUP(I46,BDD!$A:$E,4,FALSE)</f>
        <v>#N/A</v>
      </c>
      <c r="M46" s="11" t="e">
        <f>VLOOKUP(I46,BDD!$A:$E,5,FALSE)</f>
        <v>#N/A</v>
      </c>
    </row>
    <row r="47" spans="1:13" ht="15">
      <c r="A47" s="78">
        <v>5</v>
      </c>
      <c r="B47" s="9"/>
      <c r="C47" s="10" t="e">
        <f>VLOOKUP(B47,BDD!$A:$E,2,FALSE)</f>
        <v>#N/A</v>
      </c>
      <c r="D47" s="10" t="e">
        <f>VLOOKUP(B47,BDD!$A:$E,3,FALSE)</f>
        <v>#N/A</v>
      </c>
      <c r="E47" s="16" t="e">
        <f>VLOOKUP(B47,BDD!$A:$E,4,FALSE)</f>
        <v>#N/A</v>
      </c>
      <c r="F47" s="11" t="e">
        <f>VLOOKUP(B47,BDD!$A:$E,5,FALSE)</f>
        <v>#N/A</v>
      </c>
      <c r="H47" s="78">
        <v>5</v>
      </c>
      <c r="I47" s="9"/>
      <c r="J47" s="10" t="e">
        <f>VLOOKUP(I47,BDD!$A:$E,2,FALSE)</f>
        <v>#N/A</v>
      </c>
      <c r="K47" s="10" t="e">
        <f>VLOOKUP(I47,BDD!$A:$E,3,FALSE)</f>
        <v>#N/A</v>
      </c>
      <c r="L47" s="16" t="e">
        <f>VLOOKUP(I47,BDD!$A:$E,4,FALSE)</f>
        <v>#N/A</v>
      </c>
      <c r="M47" s="11" t="e">
        <f>VLOOKUP(I47,BDD!$A:$E,5,FALSE)</f>
        <v>#N/A</v>
      </c>
    </row>
    <row r="48" spans="1:13" ht="15">
      <c r="A48" s="78">
        <v>6</v>
      </c>
      <c r="B48" s="9"/>
      <c r="C48" s="10" t="e">
        <f>VLOOKUP(B48,BDD!$A:$E,2,FALSE)</f>
        <v>#N/A</v>
      </c>
      <c r="D48" s="10" t="e">
        <f>VLOOKUP(B48,BDD!$A:$E,3,FALSE)</f>
        <v>#N/A</v>
      </c>
      <c r="E48" s="16" t="e">
        <f>VLOOKUP(B48,BDD!$A:$E,4,FALSE)</f>
        <v>#N/A</v>
      </c>
      <c r="F48" s="11" t="e">
        <f>VLOOKUP(B48,BDD!$A:$E,5,FALSE)</f>
        <v>#N/A</v>
      </c>
      <c r="H48" s="78">
        <v>6</v>
      </c>
      <c r="I48" s="9"/>
      <c r="J48" s="10" t="e">
        <f>VLOOKUP(I48,BDD!$A:$E,2,FALSE)</f>
        <v>#N/A</v>
      </c>
      <c r="K48" s="10" t="e">
        <f>VLOOKUP(I48,BDD!$A:$E,3,FALSE)</f>
        <v>#N/A</v>
      </c>
      <c r="L48" s="16" t="e">
        <f>VLOOKUP(I48,BDD!$A:$E,4,FALSE)</f>
        <v>#N/A</v>
      </c>
      <c r="M48" s="11" t="e">
        <f>VLOOKUP(I48,BDD!$A:$E,5,FALSE)</f>
        <v>#N/A</v>
      </c>
    </row>
    <row r="49" spans="1:13" ht="15">
      <c r="A49" s="78">
        <v>7</v>
      </c>
      <c r="B49" s="9"/>
      <c r="C49" s="10" t="e">
        <f>VLOOKUP(B49,BDD!$A:$E,2,FALSE)</f>
        <v>#N/A</v>
      </c>
      <c r="D49" s="10" t="e">
        <f>VLOOKUP(B49,BDD!$A:$E,3,FALSE)</f>
        <v>#N/A</v>
      </c>
      <c r="E49" s="16" t="e">
        <f>VLOOKUP(B49,BDD!$A:$E,4,FALSE)</f>
        <v>#N/A</v>
      </c>
      <c r="F49" s="11" t="e">
        <f>VLOOKUP(B49,BDD!$A:$E,5,FALSE)</f>
        <v>#N/A</v>
      </c>
      <c r="H49" s="78">
        <v>7</v>
      </c>
      <c r="I49" s="9"/>
      <c r="J49" s="10" t="e">
        <f>VLOOKUP(I49,BDD!$A:$E,2,FALSE)</f>
        <v>#N/A</v>
      </c>
      <c r="K49" s="10" t="e">
        <f>VLOOKUP(I49,BDD!$A:$E,3,FALSE)</f>
        <v>#N/A</v>
      </c>
      <c r="L49" s="16" t="e">
        <f>VLOOKUP(I49,BDD!$A:$E,4,FALSE)</f>
        <v>#N/A</v>
      </c>
      <c r="M49" s="11" t="e">
        <f>VLOOKUP(I49,BDD!$A:$E,5,FALSE)</f>
        <v>#N/A</v>
      </c>
    </row>
    <row r="50" spans="1:13" ht="15">
      <c r="A50" s="78">
        <v>8</v>
      </c>
      <c r="B50" s="9"/>
      <c r="C50" s="10" t="e">
        <f>VLOOKUP(B50,BDD!$A:$E,2,FALSE)</f>
        <v>#N/A</v>
      </c>
      <c r="D50" s="10" t="e">
        <f>VLOOKUP(B50,BDD!$A:$E,3,FALSE)</f>
        <v>#N/A</v>
      </c>
      <c r="E50" s="16" t="e">
        <f>VLOOKUP(B50,BDD!$A:$E,4,FALSE)</f>
        <v>#N/A</v>
      </c>
      <c r="F50" s="11" t="e">
        <f>VLOOKUP(B50,BDD!$A:$E,5,FALSE)</f>
        <v>#N/A</v>
      </c>
      <c r="H50" s="78">
        <v>8</v>
      </c>
      <c r="I50" s="9"/>
      <c r="J50" s="10" t="e">
        <f>VLOOKUP(I50,BDD!$A:$E,2,FALSE)</f>
        <v>#N/A</v>
      </c>
      <c r="K50" s="10" t="e">
        <f>VLOOKUP(I50,BDD!$A:$E,3,FALSE)</f>
        <v>#N/A</v>
      </c>
      <c r="L50" s="16" t="e">
        <f>VLOOKUP(I50,BDD!$A:$E,4,FALSE)</f>
        <v>#N/A</v>
      </c>
      <c r="M50" s="11" t="e">
        <f>VLOOKUP(I50,BDD!$A:$E,5,FALSE)</f>
        <v>#N/A</v>
      </c>
    </row>
    <row r="51" spans="1:13" ht="15.75" thickBot="1">
      <c r="A51" s="79">
        <v>9</v>
      </c>
      <c r="B51" s="12"/>
      <c r="C51" s="13" t="e">
        <f>VLOOKUP(B51,BDD!$A:$E,2,FALSE)</f>
        <v>#N/A</v>
      </c>
      <c r="D51" s="13" t="e">
        <f>VLOOKUP(B51,BDD!$A:$E,3,FALSE)</f>
        <v>#N/A</v>
      </c>
      <c r="E51" s="17" t="e">
        <f>VLOOKUP(B51,BDD!$A:$E,4,FALSE)</f>
        <v>#N/A</v>
      </c>
      <c r="F51" s="14" t="e">
        <f>VLOOKUP(B51,BDD!$A:$E,5,FALSE)</f>
        <v>#N/A</v>
      </c>
      <c r="H51" s="79">
        <v>9</v>
      </c>
      <c r="I51" s="12"/>
      <c r="J51" s="13" t="e">
        <f>VLOOKUP(I51,BDD!$A:$E,2,FALSE)</f>
        <v>#N/A</v>
      </c>
      <c r="K51" s="13" t="e">
        <f>VLOOKUP(I51,BDD!$A:$E,3,FALSE)</f>
        <v>#N/A</v>
      </c>
      <c r="L51" s="17" t="e">
        <f>VLOOKUP(I51,BDD!$A:$E,4,FALSE)</f>
        <v>#N/A</v>
      </c>
      <c r="M51" s="14" t="e">
        <f>VLOOKUP(I51,BDD!$A:$E,5,FALSE)</f>
        <v>#N/A</v>
      </c>
    </row>
    <row r="52" ht="15.75" thickBot="1"/>
    <row r="53" spans="1:13" ht="15.75" thickBot="1">
      <c r="A53" s="171">
        <v>9</v>
      </c>
      <c r="B53" s="80" t="s">
        <v>7</v>
      </c>
      <c r="C53" s="162"/>
      <c r="D53" s="163"/>
      <c r="E53" s="163"/>
      <c r="F53" s="164"/>
      <c r="H53" s="171">
        <v>10</v>
      </c>
      <c r="I53" s="80" t="s">
        <v>7</v>
      </c>
      <c r="J53" s="162"/>
      <c r="K53" s="163"/>
      <c r="L53" s="163"/>
      <c r="M53" s="164"/>
    </row>
    <row r="54" spans="1:13" ht="15.75" thickBot="1">
      <c r="A54" s="172"/>
      <c r="B54" s="81" t="s">
        <v>8</v>
      </c>
      <c r="C54" s="82" t="s">
        <v>9</v>
      </c>
      <c r="D54" s="82" t="s">
        <v>10</v>
      </c>
      <c r="E54" s="83" t="s">
        <v>4</v>
      </c>
      <c r="F54" s="84" t="s">
        <v>11</v>
      </c>
      <c r="H54" s="172"/>
      <c r="I54" s="81" t="s">
        <v>8</v>
      </c>
      <c r="J54" s="82" t="s">
        <v>9</v>
      </c>
      <c r="K54" s="82" t="s">
        <v>10</v>
      </c>
      <c r="L54" s="83" t="s">
        <v>4</v>
      </c>
      <c r="M54" s="84" t="s">
        <v>11</v>
      </c>
    </row>
    <row r="55" spans="1:13" ht="15">
      <c r="A55" s="77">
        <v>1</v>
      </c>
      <c r="B55" s="6"/>
      <c r="C55" s="7" t="e">
        <f>VLOOKUP(B55,BDD!$A:$E,2,FALSE)</f>
        <v>#N/A</v>
      </c>
      <c r="D55" s="7" t="e">
        <f>VLOOKUP(B55,BDD!$A:$E,3,FALSE)</f>
        <v>#N/A</v>
      </c>
      <c r="E55" s="15" t="e">
        <f>VLOOKUP(B55,BDD!$A:$E,4,FALSE)</f>
        <v>#N/A</v>
      </c>
      <c r="F55" s="8" t="e">
        <f>VLOOKUP(B55,BDD!$A:$E,5,FALSE)</f>
        <v>#N/A</v>
      </c>
      <c r="H55" s="77">
        <v>1</v>
      </c>
      <c r="I55" s="6"/>
      <c r="J55" s="7" t="e">
        <f>VLOOKUP(I55,BDD!$A:$E,2,FALSE)</f>
        <v>#N/A</v>
      </c>
      <c r="K55" s="7" t="e">
        <f>VLOOKUP(I55,BDD!$A:$E,3,FALSE)</f>
        <v>#N/A</v>
      </c>
      <c r="L55" s="15" t="e">
        <f>VLOOKUP(I55,BDD!$A:$E,4,FALSE)</f>
        <v>#N/A</v>
      </c>
      <c r="M55" s="8" t="e">
        <f>VLOOKUP(I55,BDD!$A:$E,5,FALSE)</f>
        <v>#N/A</v>
      </c>
    </row>
    <row r="56" spans="1:13" ht="15">
      <c r="A56" s="78">
        <v>2</v>
      </c>
      <c r="B56" s="9"/>
      <c r="C56" s="10" t="e">
        <f>VLOOKUP(B56,BDD!$A:$E,2,FALSE)</f>
        <v>#N/A</v>
      </c>
      <c r="D56" s="10" t="e">
        <f>VLOOKUP(B56,BDD!$A:$E,3,FALSE)</f>
        <v>#N/A</v>
      </c>
      <c r="E56" s="16" t="e">
        <f>VLOOKUP(B56,BDD!$A:$E,4,FALSE)</f>
        <v>#N/A</v>
      </c>
      <c r="F56" s="11" t="e">
        <f>VLOOKUP(B56,BDD!$A:$E,5,FALSE)</f>
        <v>#N/A</v>
      </c>
      <c r="H56" s="78">
        <v>2</v>
      </c>
      <c r="I56" s="9"/>
      <c r="J56" s="10" t="e">
        <f>VLOOKUP(I56,BDD!$A:$E,2,FALSE)</f>
        <v>#N/A</v>
      </c>
      <c r="K56" s="10" t="e">
        <f>VLOOKUP(I56,BDD!$A:$E,3,FALSE)</f>
        <v>#N/A</v>
      </c>
      <c r="L56" s="16" t="e">
        <f>VLOOKUP(I56,BDD!$A:$E,4,FALSE)</f>
        <v>#N/A</v>
      </c>
      <c r="M56" s="11" t="e">
        <f>VLOOKUP(I56,BDD!$A:$E,5,FALSE)</f>
        <v>#N/A</v>
      </c>
    </row>
    <row r="57" spans="1:13" ht="15">
      <c r="A57" s="78">
        <v>3</v>
      </c>
      <c r="B57" s="9"/>
      <c r="C57" s="10" t="e">
        <f>VLOOKUP(B57,BDD!$A:$E,2,FALSE)</f>
        <v>#N/A</v>
      </c>
      <c r="D57" s="10" t="e">
        <f>VLOOKUP(B57,BDD!$A:$E,3,FALSE)</f>
        <v>#N/A</v>
      </c>
      <c r="E57" s="16" t="e">
        <f>VLOOKUP(B57,BDD!$A:$E,4,FALSE)</f>
        <v>#N/A</v>
      </c>
      <c r="F57" s="11" t="e">
        <f>VLOOKUP(B57,BDD!$A:$E,5,FALSE)</f>
        <v>#N/A</v>
      </c>
      <c r="H57" s="78">
        <v>3</v>
      </c>
      <c r="I57" s="9"/>
      <c r="J57" s="10" t="e">
        <f>VLOOKUP(I57,BDD!$A:$E,2,FALSE)</f>
        <v>#N/A</v>
      </c>
      <c r="K57" s="10" t="e">
        <f>VLOOKUP(I57,BDD!$A:$E,3,FALSE)</f>
        <v>#N/A</v>
      </c>
      <c r="L57" s="16" t="e">
        <f>VLOOKUP(I57,BDD!$A:$E,4,FALSE)</f>
        <v>#N/A</v>
      </c>
      <c r="M57" s="11" t="e">
        <f>VLOOKUP(I57,BDD!$A:$E,5,FALSE)</f>
        <v>#N/A</v>
      </c>
    </row>
    <row r="58" spans="1:13" ht="15">
      <c r="A58" s="78">
        <v>4</v>
      </c>
      <c r="B58" s="9"/>
      <c r="C58" s="10" t="e">
        <f>VLOOKUP(B58,BDD!$A:$E,2,FALSE)</f>
        <v>#N/A</v>
      </c>
      <c r="D58" s="10" t="e">
        <f>VLOOKUP(B58,BDD!$A:$E,3,FALSE)</f>
        <v>#N/A</v>
      </c>
      <c r="E58" s="16" t="e">
        <f>VLOOKUP(B58,BDD!$A:$E,4,FALSE)</f>
        <v>#N/A</v>
      </c>
      <c r="F58" s="11" t="e">
        <f>VLOOKUP(B58,BDD!$A:$E,5,FALSE)</f>
        <v>#N/A</v>
      </c>
      <c r="H58" s="78">
        <v>4</v>
      </c>
      <c r="I58" s="9"/>
      <c r="J58" s="10" t="e">
        <f>VLOOKUP(I58,BDD!$A:$E,2,FALSE)</f>
        <v>#N/A</v>
      </c>
      <c r="K58" s="10" t="e">
        <f>VLOOKUP(I58,BDD!$A:$E,3,FALSE)</f>
        <v>#N/A</v>
      </c>
      <c r="L58" s="16" t="e">
        <f>VLOOKUP(I58,BDD!$A:$E,4,FALSE)</f>
        <v>#N/A</v>
      </c>
      <c r="M58" s="11" t="e">
        <f>VLOOKUP(I58,BDD!$A:$E,5,FALSE)</f>
        <v>#N/A</v>
      </c>
    </row>
    <row r="59" spans="1:13" ht="15">
      <c r="A59" s="78">
        <v>5</v>
      </c>
      <c r="B59" s="9"/>
      <c r="C59" s="10" t="e">
        <f>VLOOKUP(B59,BDD!$A:$E,2,FALSE)</f>
        <v>#N/A</v>
      </c>
      <c r="D59" s="10" t="e">
        <f>VLOOKUP(B59,BDD!$A:$E,3,FALSE)</f>
        <v>#N/A</v>
      </c>
      <c r="E59" s="16" t="e">
        <f>VLOOKUP(B59,BDD!$A:$E,4,FALSE)</f>
        <v>#N/A</v>
      </c>
      <c r="F59" s="11" t="e">
        <f>VLOOKUP(B59,BDD!$A:$E,5,FALSE)</f>
        <v>#N/A</v>
      </c>
      <c r="H59" s="78">
        <v>5</v>
      </c>
      <c r="I59" s="9"/>
      <c r="J59" s="10" t="e">
        <f>VLOOKUP(I59,BDD!$A:$E,2,FALSE)</f>
        <v>#N/A</v>
      </c>
      <c r="K59" s="10" t="e">
        <f>VLOOKUP(I59,BDD!$A:$E,3,FALSE)</f>
        <v>#N/A</v>
      </c>
      <c r="L59" s="16" t="e">
        <f>VLOOKUP(I59,BDD!$A:$E,4,FALSE)</f>
        <v>#N/A</v>
      </c>
      <c r="M59" s="11" t="e">
        <f>VLOOKUP(I59,BDD!$A:$E,5,FALSE)</f>
        <v>#N/A</v>
      </c>
    </row>
    <row r="60" spans="1:13" ht="15">
      <c r="A60" s="78">
        <v>6</v>
      </c>
      <c r="B60" s="9"/>
      <c r="C60" s="10" t="e">
        <f>VLOOKUP(B60,BDD!$A:$E,2,FALSE)</f>
        <v>#N/A</v>
      </c>
      <c r="D60" s="10" t="e">
        <f>VLOOKUP(B60,BDD!$A:$E,3,FALSE)</f>
        <v>#N/A</v>
      </c>
      <c r="E60" s="16" t="e">
        <f>VLOOKUP(B60,BDD!$A:$E,4,FALSE)</f>
        <v>#N/A</v>
      </c>
      <c r="F60" s="11" t="e">
        <f>VLOOKUP(B60,BDD!$A:$E,5,FALSE)</f>
        <v>#N/A</v>
      </c>
      <c r="H60" s="78">
        <v>6</v>
      </c>
      <c r="I60" s="9"/>
      <c r="J60" s="10" t="e">
        <f>VLOOKUP(I60,BDD!$A:$E,2,FALSE)</f>
        <v>#N/A</v>
      </c>
      <c r="K60" s="10" t="e">
        <f>VLOOKUP(I60,BDD!$A:$E,3,FALSE)</f>
        <v>#N/A</v>
      </c>
      <c r="L60" s="16" t="e">
        <f>VLOOKUP(I60,BDD!$A:$E,4,FALSE)</f>
        <v>#N/A</v>
      </c>
      <c r="M60" s="11" t="e">
        <f>VLOOKUP(I60,BDD!$A:$E,5,FALSE)</f>
        <v>#N/A</v>
      </c>
    </row>
    <row r="61" spans="1:13" ht="15">
      <c r="A61" s="78">
        <v>7</v>
      </c>
      <c r="B61" s="9"/>
      <c r="C61" s="10" t="e">
        <f>VLOOKUP(B61,BDD!$A:$E,2,FALSE)</f>
        <v>#N/A</v>
      </c>
      <c r="D61" s="10" t="e">
        <f>VLOOKUP(B61,BDD!$A:$E,3,FALSE)</f>
        <v>#N/A</v>
      </c>
      <c r="E61" s="16" t="e">
        <f>VLOOKUP(B61,BDD!$A:$E,4,FALSE)</f>
        <v>#N/A</v>
      </c>
      <c r="F61" s="11" t="e">
        <f>VLOOKUP(B61,BDD!$A:$E,5,FALSE)</f>
        <v>#N/A</v>
      </c>
      <c r="H61" s="78">
        <v>7</v>
      </c>
      <c r="I61" s="9"/>
      <c r="J61" s="10" t="e">
        <f>VLOOKUP(I61,BDD!$A:$E,2,FALSE)</f>
        <v>#N/A</v>
      </c>
      <c r="K61" s="10" t="e">
        <f>VLOOKUP(I61,BDD!$A:$E,3,FALSE)</f>
        <v>#N/A</v>
      </c>
      <c r="L61" s="16" t="e">
        <f>VLOOKUP(I61,BDD!$A:$E,4,FALSE)</f>
        <v>#N/A</v>
      </c>
      <c r="M61" s="11" t="e">
        <f>VLOOKUP(I61,BDD!$A:$E,5,FALSE)</f>
        <v>#N/A</v>
      </c>
    </row>
    <row r="62" spans="1:13" ht="15">
      <c r="A62" s="78">
        <v>8</v>
      </c>
      <c r="B62" s="9"/>
      <c r="C62" s="10" t="e">
        <f>VLOOKUP(B62,BDD!$A:$E,2,FALSE)</f>
        <v>#N/A</v>
      </c>
      <c r="D62" s="10" t="e">
        <f>VLOOKUP(B62,BDD!$A:$E,3,FALSE)</f>
        <v>#N/A</v>
      </c>
      <c r="E62" s="16" t="e">
        <f>VLOOKUP(B62,BDD!$A:$E,4,FALSE)</f>
        <v>#N/A</v>
      </c>
      <c r="F62" s="11" t="e">
        <f>VLOOKUP(B62,BDD!$A:$E,5,FALSE)</f>
        <v>#N/A</v>
      </c>
      <c r="H62" s="78">
        <v>8</v>
      </c>
      <c r="I62" s="9"/>
      <c r="J62" s="10" t="e">
        <f>VLOOKUP(I62,BDD!$A:$E,2,FALSE)</f>
        <v>#N/A</v>
      </c>
      <c r="K62" s="10" t="e">
        <f>VLOOKUP(I62,BDD!$A:$E,3,FALSE)</f>
        <v>#N/A</v>
      </c>
      <c r="L62" s="16" t="e">
        <f>VLOOKUP(I62,BDD!$A:$E,4,FALSE)</f>
        <v>#N/A</v>
      </c>
      <c r="M62" s="11" t="e">
        <f>VLOOKUP(I62,BDD!$A:$E,5,FALSE)</f>
        <v>#N/A</v>
      </c>
    </row>
    <row r="63" spans="1:13" ht="15.75" thickBot="1">
      <c r="A63" s="79">
        <v>9</v>
      </c>
      <c r="B63" s="12"/>
      <c r="C63" s="13" t="e">
        <f>VLOOKUP(B63,BDD!$A:$E,2,FALSE)</f>
        <v>#N/A</v>
      </c>
      <c r="D63" s="13" t="e">
        <f>VLOOKUP(B63,BDD!$A:$E,3,FALSE)</f>
        <v>#N/A</v>
      </c>
      <c r="E63" s="17" t="e">
        <f>VLOOKUP(B63,BDD!$A:$E,4,FALSE)</f>
        <v>#N/A</v>
      </c>
      <c r="F63" s="14" t="e">
        <f>VLOOKUP(B63,BDD!$A:$E,5,FALSE)</f>
        <v>#N/A</v>
      </c>
      <c r="H63" s="79">
        <v>9</v>
      </c>
      <c r="I63" s="12"/>
      <c r="J63" s="13" t="e">
        <f>VLOOKUP(I63,BDD!$A:$E,2,FALSE)</f>
        <v>#N/A</v>
      </c>
      <c r="K63" s="13" t="e">
        <f>VLOOKUP(I63,BDD!$A:$E,3,FALSE)</f>
        <v>#N/A</v>
      </c>
      <c r="L63" s="17" t="e">
        <f>VLOOKUP(I63,BDD!$A:$E,4,FALSE)</f>
        <v>#N/A</v>
      </c>
      <c r="M63" s="14" t="e">
        <f>VLOOKUP(I63,BDD!$A:$E,5,FALSE)</f>
        <v>#N/A</v>
      </c>
    </row>
    <row r="64" ht="15.75" thickBot="1"/>
    <row r="65" spans="1:13" ht="15.75" thickBot="1">
      <c r="A65" s="171">
        <v>11</v>
      </c>
      <c r="B65" s="80" t="s">
        <v>7</v>
      </c>
      <c r="C65" s="162"/>
      <c r="D65" s="163"/>
      <c r="E65" s="163"/>
      <c r="F65" s="164"/>
      <c r="H65" s="171">
        <v>12</v>
      </c>
      <c r="I65" s="80" t="s">
        <v>7</v>
      </c>
      <c r="J65" s="162"/>
      <c r="K65" s="163"/>
      <c r="L65" s="163"/>
      <c r="M65" s="164"/>
    </row>
    <row r="66" spans="1:13" ht="15.75" thickBot="1">
      <c r="A66" s="172"/>
      <c r="B66" s="81" t="s">
        <v>8</v>
      </c>
      <c r="C66" s="82" t="s">
        <v>9</v>
      </c>
      <c r="D66" s="82" t="s">
        <v>10</v>
      </c>
      <c r="E66" s="83" t="s">
        <v>4</v>
      </c>
      <c r="F66" s="84" t="s">
        <v>11</v>
      </c>
      <c r="H66" s="172"/>
      <c r="I66" s="81" t="s">
        <v>8</v>
      </c>
      <c r="J66" s="82" t="s">
        <v>9</v>
      </c>
      <c r="K66" s="82" t="s">
        <v>10</v>
      </c>
      <c r="L66" s="83" t="s">
        <v>4</v>
      </c>
      <c r="M66" s="84" t="s">
        <v>11</v>
      </c>
    </row>
    <row r="67" spans="1:13" ht="15">
      <c r="A67" s="77">
        <v>1</v>
      </c>
      <c r="B67" s="6"/>
      <c r="C67" s="7" t="e">
        <f>VLOOKUP(B67,BDD!$A:$E,2,FALSE)</f>
        <v>#N/A</v>
      </c>
      <c r="D67" s="7" t="e">
        <f>VLOOKUP(B67,BDD!$A:$E,3,FALSE)</f>
        <v>#N/A</v>
      </c>
      <c r="E67" s="15" t="e">
        <f>VLOOKUP(B67,BDD!$A:$E,4,FALSE)</f>
        <v>#N/A</v>
      </c>
      <c r="F67" s="8" t="e">
        <f>VLOOKUP(B67,BDD!$A:$E,5,FALSE)</f>
        <v>#N/A</v>
      </c>
      <c r="H67" s="77">
        <v>1</v>
      </c>
      <c r="I67" s="6"/>
      <c r="J67" s="7" t="e">
        <f>VLOOKUP(I67,BDD!$A:$E,2,FALSE)</f>
        <v>#N/A</v>
      </c>
      <c r="K67" s="7" t="e">
        <f>VLOOKUP(I67,BDD!$A:$E,3,FALSE)</f>
        <v>#N/A</v>
      </c>
      <c r="L67" s="15" t="e">
        <f>VLOOKUP(I67,BDD!$A:$E,4,FALSE)</f>
        <v>#N/A</v>
      </c>
      <c r="M67" s="8" t="e">
        <f>VLOOKUP(I67,BDD!$A:$E,5,FALSE)</f>
        <v>#N/A</v>
      </c>
    </row>
    <row r="68" spans="1:13" ht="15">
      <c r="A68" s="78">
        <v>2</v>
      </c>
      <c r="B68" s="9"/>
      <c r="C68" s="10" t="e">
        <f>VLOOKUP(B68,BDD!$A:$E,2,FALSE)</f>
        <v>#N/A</v>
      </c>
      <c r="D68" s="10" t="e">
        <f>VLOOKUP(B68,BDD!$A:$E,3,FALSE)</f>
        <v>#N/A</v>
      </c>
      <c r="E68" s="16" t="e">
        <f>VLOOKUP(B68,BDD!$A:$E,4,FALSE)</f>
        <v>#N/A</v>
      </c>
      <c r="F68" s="11" t="e">
        <f>VLOOKUP(B68,BDD!$A:$E,5,FALSE)</f>
        <v>#N/A</v>
      </c>
      <c r="H68" s="78">
        <v>2</v>
      </c>
      <c r="I68" s="9"/>
      <c r="J68" s="10" t="e">
        <f>VLOOKUP(I68,BDD!$A:$E,2,FALSE)</f>
        <v>#N/A</v>
      </c>
      <c r="K68" s="10" t="e">
        <f>VLOOKUP(I68,BDD!$A:$E,3,FALSE)</f>
        <v>#N/A</v>
      </c>
      <c r="L68" s="16" t="e">
        <f>VLOOKUP(I68,BDD!$A:$E,4,FALSE)</f>
        <v>#N/A</v>
      </c>
      <c r="M68" s="11" t="e">
        <f>VLOOKUP(I68,BDD!$A:$E,5,FALSE)</f>
        <v>#N/A</v>
      </c>
    </row>
    <row r="69" spans="1:13" ht="15">
      <c r="A69" s="78">
        <v>3</v>
      </c>
      <c r="B69" s="9"/>
      <c r="C69" s="10" t="e">
        <f>VLOOKUP(B69,BDD!$A:$E,2,FALSE)</f>
        <v>#N/A</v>
      </c>
      <c r="D69" s="10" t="e">
        <f>VLOOKUP(B69,BDD!$A:$E,3,FALSE)</f>
        <v>#N/A</v>
      </c>
      <c r="E69" s="16" t="e">
        <f>VLOOKUP(B69,BDD!$A:$E,4,FALSE)</f>
        <v>#N/A</v>
      </c>
      <c r="F69" s="11" t="e">
        <f>VLOOKUP(B69,BDD!$A:$E,5,FALSE)</f>
        <v>#N/A</v>
      </c>
      <c r="H69" s="78">
        <v>3</v>
      </c>
      <c r="I69" s="9"/>
      <c r="J69" s="10" t="e">
        <f>VLOOKUP(I69,BDD!$A:$E,2,FALSE)</f>
        <v>#N/A</v>
      </c>
      <c r="K69" s="10" t="e">
        <f>VLOOKUP(I69,BDD!$A:$E,3,FALSE)</f>
        <v>#N/A</v>
      </c>
      <c r="L69" s="16" t="e">
        <f>VLOOKUP(I69,BDD!$A:$E,4,FALSE)</f>
        <v>#N/A</v>
      </c>
      <c r="M69" s="11" t="e">
        <f>VLOOKUP(I69,BDD!$A:$E,5,FALSE)</f>
        <v>#N/A</v>
      </c>
    </row>
    <row r="70" spans="1:13" ht="15">
      <c r="A70" s="78">
        <v>4</v>
      </c>
      <c r="B70" s="9"/>
      <c r="C70" s="10" t="e">
        <f>VLOOKUP(B70,BDD!$A:$E,2,FALSE)</f>
        <v>#N/A</v>
      </c>
      <c r="D70" s="10" t="e">
        <f>VLOOKUP(B70,BDD!$A:$E,3,FALSE)</f>
        <v>#N/A</v>
      </c>
      <c r="E70" s="16" t="e">
        <f>VLOOKUP(B70,BDD!$A:$E,4,FALSE)</f>
        <v>#N/A</v>
      </c>
      <c r="F70" s="11" t="e">
        <f>VLOOKUP(B70,BDD!$A:$E,5,FALSE)</f>
        <v>#N/A</v>
      </c>
      <c r="H70" s="78">
        <v>4</v>
      </c>
      <c r="I70" s="9"/>
      <c r="J70" s="10" t="e">
        <f>VLOOKUP(I70,BDD!$A:$E,2,FALSE)</f>
        <v>#N/A</v>
      </c>
      <c r="K70" s="10" t="e">
        <f>VLOOKUP(I70,BDD!$A:$E,3,FALSE)</f>
        <v>#N/A</v>
      </c>
      <c r="L70" s="16" t="e">
        <f>VLOOKUP(I70,BDD!$A:$E,4,FALSE)</f>
        <v>#N/A</v>
      </c>
      <c r="M70" s="11" t="e">
        <f>VLOOKUP(I70,BDD!$A:$E,5,FALSE)</f>
        <v>#N/A</v>
      </c>
    </row>
    <row r="71" spans="1:13" ht="15">
      <c r="A71" s="78">
        <v>5</v>
      </c>
      <c r="B71" s="9"/>
      <c r="C71" s="10" t="e">
        <f>VLOOKUP(B71,BDD!$A:$E,2,FALSE)</f>
        <v>#N/A</v>
      </c>
      <c r="D71" s="10" t="e">
        <f>VLOOKUP(B71,BDD!$A:$E,3,FALSE)</f>
        <v>#N/A</v>
      </c>
      <c r="E71" s="16" t="e">
        <f>VLOOKUP(B71,BDD!$A:$E,4,FALSE)</f>
        <v>#N/A</v>
      </c>
      <c r="F71" s="11" t="e">
        <f>VLOOKUP(B71,BDD!$A:$E,5,FALSE)</f>
        <v>#N/A</v>
      </c>
      <c r="H71" s="78">
        <v>5</v>
      </c>
      <c r="I71" s="9"/>
      <c r="J71" s="10" t="e">
        <f>VLOOKUP(I71,BDD!$A:$E,2,FALSE)</f>
        <v>#N/A</v>
      </c>
      <c r="K71" s="10" t="e">
        <f>VLOOKUP(I71,BDD!$A:$E,3,FALSE)</f>
        <v>#N/A</v>
      </c>
      <c r="L71" s="16" t="e">
        <f>VLOOKUP(I71,BDD!$A:$E,4,FALSE)</f>
        <v>#N/A</v>
      </c>
      <c r="M71" s="11" t="e">
        <f>VLOOKUP(I71,BDD!$A:$E,5,FALSE)</f>
        <v>#N/A</v>
      </c>
    </row>
    <row r="72" spans="1:13" ht="15">
      <c r="A72" s="78">
        <v>6</v>
      </c>
      <c r="B72" s="9"/>
      <c r="C72" s="10" t="e">
        <f>VLOOKUP(B72,BDD!$A:$E,2,FALSE)</f>
        <v>#N/A</v>
      </c>
      <c r="D72" s="10" t="e">
        <f>VLOOKUP(B72,BDD!$A:$E,3,FALSE)</f>
        <v>#N/A</v>
      </c>
      <c r="E72" s="16" t="e">
        <f>VLOOKUP(B72,BDD!$A:$E,4,FALSE)</f>
        <v>#N/A</v>
      </c>
      <c r="F72" s="11" t="e">
        <f>VLOOKUP(B72,BDD!$A:$E,5,FALSE)</f>
        <v>#N/A</v>
      </c>
      <c r="H72" s="78">
        <v>6</v>
      </c>
      <c r="I72" s="9"/>
      <c r="J72" s="10" t="e">
        <f>VLOOKUP(I72,BDD!$A:$E,2,FALSE)</f>
        <v>#N/A</v>
      </c>
      <c r="K72" s="10" t="e">
        <f>VLOOKUP(I72,BDD!$A:$E,3,FALSE)</f>
        <v>#N/A</v>
      </c>
      <c r="L72" s="16" t="e">
        <f>VLOOKUP(I72,BDD!$A:$E,4,FALSE)</f>
        <v>#N/A</v>
      </c>
      <c r="M72" s="11" t="e">
        <f>VLOOKUP(I72,BDD!$A:$E,5,FALSE)</f>
        <v>#N/A</v>
      </c>
    </row>
    <row r="73" spans="1:13" ht="15">
      <c r="A73" s="78">
        <v>7</v>
      </c>
      <c r="B73" s="9"/>
      <c r="C73" s="10" t="e">
        <f>VLOOKUP(B73,BDD!$A:$E,2,FALSE)</f>
        <v>#N/A</v>
      </c>
      <c r="D73" s="10" t="e">
        <f>VLOOKUP(B73,BDD!$A:$E,3,FALSE)</f>
        <v>#N/A</v>
      </c>
      <c r="E73" s="16" t="e">
        <f>VLOOKUP(B73,BDD!$A:$E,4,FALSE)</f>
        <v>#N/A</v>
      </c>
      <c r="F73" s="11" t="e">
        <f>VLOOKUP(B73,BDD!$A:$E,5,FALSE)</f>
        <v>#N/A</v>
      </c>
      <c r="H73" s="78">
        <v>7</v>
      </c>
      <c r="I73" s="9"/>
      <c r="J73" s="10" t="e">
        <f>VLOOKUP(I73,BDD!$A:$E,2,FALSE)</f>
        <v>#N/A</v>
      </c>
      <c r="K73" s="10" t="e">
        <f>VLOOKUP(I73,BDD!$A:$E,3,FALSE)</f>
        <v>#N/A</v>
      </c>
      <c r="L73" s="16" t="e">
        <f>VLOOKUP(I73,BDD!$A:$E,4,FALSE)</f>
        <v>#N/A</v>
      </c>
      <c r="M73" s="11" t="e">
        <f>VLOOKUP(I73,BDD!$A:$E,5,FALSE)</f>
        <v>#N/A</v>
      </c>
    </row>
    <row r="74" spans="1:13" ht="15">
      <c r="A74" s="78">
        <v>8</v>
      </c>
      <c r="B74" s="9"/>
      <c r="C74" s="10" t="e">
        <f>VLOOKUP(B74,BDD!$A:$E,2,FALSE)</f>
        <v>#N/A</v>
      </c>
      <c r="D74" s="10" t="e">
        <f>VLOOKUP(B74,BDD!$A:$E,3,FALSE)</f>
        <v>#N/A</v>
      </c>
      <c r="E74" s="16" t="e">
        <f>VLOOKUP(B74,BDD!$A:$E,4,FALSE)</f>
        <v>#N/A</v>
      </c>
      <c r="F74" s="11" t="e">
        <f>VLOOKUP(B74,BDD!$A:$E,5,FALSE)</f>
        <v>#N/A</v>
      </c>
      <c r="H74" s="78">
        <v>8</v>
      </c>
      <c r="I74" s="9"/>
      <c r="J74" s="10" t="e">
        <f>VLOOKUP(I74,BDD!$A:$E,2,FALSE)</f>
        <v>#N/A</v>
      </c>
      <c r="K74" s="10" t="e">
        <f>VLOOKUP(I74,BDD!$A:$E,3,FALSE)</f>
        <v>#N/A</v>
      </c>
      <c r="L74" s="16" t="e">
        <f>VLOOKUP(I74,BDD!$A:$E,4,FALSE)</f>
        <v>#N/A</v>
      </c>
      <c r="M74" s="11" t="e">
        <f>VLOOKUP(I74,BDD!$A:$E,5,FALSE)</f>
        <v>#N/A</v>
      </c>
    </row>
    <row r="75" spans="1:13" ht="15.75" thickBot="1">
      <c r="A75" s="79">
        <v>9</v>
      </c>
      <c r="B75" s="12"/>
      <c r="C75" s="13" t="e">
        <f>VLOOKUP(B75,BDD!$A:$E,2,FALSE)</f>
        <v>#N/A</v>
      </c>
      <c r="D75" s="13" t="e">
        <f>VLOOKUP(B75,BDD!$A:$E,3,FALSE)</f>
        <v>#N/A</v>
      </c>
      <c r="E75" s="17" t="e">
        <f>VLOOKUP(B75,BDD!$A:$E,4,FALSE)</f>
        <v>#N/A</v>
      </c>
      <c r="F75" s="14" t="e">
        <f>VLOOKUP(B75,BDD!$A:$E,5,FALSE)</f>
        <v>#N/A</v>
      </c>
      <c r="H75" s="79">
        <v>9</v>
      </c>
      <c r="I75" s="12"/>
      <c r="J75" s="13" t="e">
        <f>VLOOKUP(I75,BDD!$A:$E,2,FALSE)</f>
        <v>#N/A</v>
      </c>
      <c r="K75" s="13" t="e">
        <f>VLOOKUP(I75,BDD!$A:$E,3,FALSE)</f>
        <v>#N/A</v>
      </c>
      <c r="L75" s="17" t="e">
        <f>VLOOKUP(I75,BDD!$A:$E,4,FALSE)</f>
        <v>#N/A</v>
      </c>
      <c r="M75" s="14" t="e">
        <f>VLOOKUP(I75,BDD!$A:$E,5,FALSE)</f>
        <v>#N/A</v>
      </c>
    </row>
    <row r="76" ht="15.75" thickBot="1"/>
    <row r="77" spans="1:13" ht="15.75" thickBot="1">
      <c r="A77" s="171">
        <v>13</v>
      </c>
      <c r="B77" s="80" t="s">
        <v>7</v>
      </c>
      <c r="C77" s="162"/>
      <c r="D77" s="163"/>
      <c r="E77" s="163"/>
      <c r="F77" s="164"/>
      <c r="H77" s="171">
        <v>14</v>
      </c>
      <c r="I77" s="80" t="s">
        <v>7</v>
      </c>
      <c r="J77" s="162"/>
      <c r="K77" s="163"/>
      <c r="L77" s="163"/>
      <c r="M77" s="164"/>
    </row>
    <row r="78" spans="1:13" ht="15.75" thickBot="1">
      <c r="A78" s="172"/>
      <c r="B78" s="81" t="s">
        <v>8</v>
      </c>
      <c r="C78" s="82" t="s">
        <v>9</v>
      </c>
      <c r="D78" s="82" t="s">
        <v>10</v>
      </c>
      <c r="E78" s="83" t="s">
        <v>4</v>
      </c>
      <c r="F78" s="84" t="s">
        <v>11</v>
      </c>
      <c r="H78" s="172"/>
      <c r="I78" s="81" t="s">
        <v>8</v>
      </c>
      <c r="J78" s="82" t="s">
        <v>9</v>
      </c>
      <c r="K78" s="82" t="s">
        <v>10</v>
      </c>
      <c r="L78" s="83" t="s">
        <v>4</v>
      </c>
      <c r="M78" s="84" t="s">
        <v>11</v>
      </c>
    </row>
    <row r="79" spans="1:13" ht="15">
      <c r="A79" s="77">
        <v>1</v>
      </c>
      <c r="B79" s="6"/>
      <c r="C79" s="7" t="e">
        <f>VLOOKUP(B79,BDD!$A:$E,2,FALSE)</f>
        <v>#N/A</v>
      </c>
      <c r="D79" s="7" t="e">
        <f>VLOOKUP(B79,BDD!$A:$E,3,FALSE)</f>
        <v>#N/A</v>
      </c>
      <c r="E79" s="15" t="e">
        <f>VLOOKUP(B79,BDD!$A:$E,4,FALSE)</f>
        <v>#N/A</v>
      </c>
      <c r="F79" s="8" t="e">
        <f>VLOOKUP(B79,BDD!$A:$E,5,FALSE)</f>
        <v>#N/A</v>
      </c>
      <c r="H79" s="77">
        <v>1</v>
      </c>
      <c r="I79" s="6"/>
      <c r="J79" s="7" t="e">
        <f>VLOOKUP(I79,BDD!$A:$E,2,FALSE)</f>
        <v>#N/A</v>
      </c>
      <c r="K79" s="7" t="e">
        <f>VLOOKUP(I79,BDD!$A:$E,3,FALSE)</f>
        <v>#N/A</v>
      </c>
      <c r="L79" s="15" t="e">
        <f>VLOOKUP(I79,BDD!$A:$E,4,FALSE)</f>
        <v>#N/A</v>
      </c>
      <c r="M79" s="8" t="e">
        <f>VLOOKUP(I79,BDD!$A:$E,5,FALSE)</f>
        <v>#N/A</v>
      </c>
    </row>
    <row r="80" spans="1:13" ht="15">
      <c r="A80" s="78">
        <v>2</v>
      </c>
      <c r="B80" s="9"/>
      <c r="C80" s="10" t="e">
        <f>VLOOKUP(B80,BDD!$A:$E,2,FALSE)</f>
        <v>#N/A</v>
      </c>
      <c r="D80" s="10" t="e">
        <f>VLOOKUP(B80,BDD!$A:$E,3,FALSE)</f>
        <v>#N/A</v>
      </c>
      <c r="E80" s="16" t="e">
        <f>VLOOKUP(B80,BDD!$A:$E,4,FALSE)</f>
        <v>#N/A</v>
      </c>
      <c r="F80" s="11" t="e">
        <f>VLOOKUP(B80,BDD!$A:$E,5,FALSE)</f>
        <v>#N/A</v>
      </c>
      <c r="H80" s="78">
        <v>2</v>
      </c>
      <c r="I80" s="9"/>
      <c r="J80" s="10" t="e">
        <f>VLOOKUP(I80,BDD!$A:$E,2,FALSE)</f>
        <v>#N/A</v>
      </c>
      <c r="K80" s="10" t="e">
        <f>VLOOKUP(I80,BDD!$A:$E,3,FALSE)</f>
        <v>#N/A</v>
      </c>
      <c r="L80" s="16" t="e">
        <f>VLOOKUP(I80,BDD!$A:$E,4,FALSE)</f>
        <v>#N/A</v>
      </c>
      <c r="M80" s="11" t="e">
        <f>VLOOKUP(I80,BDD!$A:$E,5,FALSE)</f>
        <v>#N/A</v>
      </c>
    </row>
    <row r="81" spans="1:13" ht="15">
      <c r="A81" s="78">
        <v>3</v>
      </c>
      <c r="B81" s="9"/>
      <c r="C81" s="10" t="e">
        <f>VLOOKUP(B81,BDD!$A:$E,2,FALSE)</f>
        <v>#N/A</v>
      </c>
      <c r="D81" s="10" t="e">
        <f>VLOOKUP(B81,BDD!$A:$E,3,FALSE)</f>
        <v>#N/A</v>
      </c>
      <c r="E81" s="16" t="e">
        <f>VLOOKUP(B81,BDD!$A:$E,4,FALSE)</f>
        <v>#N/A</v>
      </c>
      <c r="F81" s="11" t="e">
        <f>VLOOKUP(B81,BDD!$A:$E,5,FALSE)</f>
        <v>#N/A</v>
      </c>
      <c r="H81" s="78">
        <v>3</v>
      </c>
      <c r="I81" s="9"/>
      <c r="J81" s="10" t="e">
        <f>VLOOKUP(I81,BDD!$A:$E,2,FALSE)</f>
        <v>#N/A</v>
      </c>
      <c r="K81" s="10" t="e">
        <f>VLOOKUP(I81,BDD!$A:$E,3,FALSE)</f>
        <v>#N/A</v>
      </c>
      <c r="L81" s="16" t="e">
        <f>VLOOKUP(I81,BDD!$A:$E,4,FALSE)</f>
        <v>#N/A</v>
      </c>
      <c r="M81" s="11" t="e">
        <f>VLOOKUP(I81,BDD!$A:$E,5,FALSE)</f>
        <v>#N/A</v>
      </c>
    </row>
    <row r="82" spans="1:13" ht="15">
      <c r="A82" s="78">
        <v>4</v>
      </c>
      <c r="B82" s="9"/>
      <c r="C82" s="10" t="e">
        <f>VLOOKUP(B82,BDD!$A:$E,2,FALSE)</f>
        <v>#N/A</v>
      </c>
      <c r="D82" s="10" t="e">
        <f>VLOOKUP(B82,BDD!$A:$E,3,FALSE)</f>
        <v>#N/A</v>
      </c>
      <c r="E82" s="16" t="e">
        <f>VLOOKUP(B82,BDD!$A:$E,4,FALSE)</f>
        <v>#N/A</v>
      </c>
      <c r="F82" s="11" t="e">
        <f>VLOOKUP(B82,BDD!$A:$E,5,FALSE)</f>
        <v>#N/A</v>
      </c>
      <c r="H82" s="78">
        <v>4</v>
      </c>
      <c r="I82" s="9"/>
      <c r="J82" s="10" t="e">
        <f>VLOOKUP(I82,BDD!$A:$E,2,FALSE)</f>
        <v>#N/A</v>
      </c>
      <c r="K82" s="10" t="e">
        <f>VLOOKUP(I82,BDD!$A:$E,3,FALSE)</f>
        <v>#N/A</v>
      </c>
      <c r="L82" s="16" t="e">
        <f>VLOOKUP(I82,BDD!$A:$E,4,FALSE)</f>
        <v>#N/A</v>
      </c>
      <c r="M82" s="11" t="e">
        <f>VLOOKUP(I82,BDD!$A:$E,5,FALSE)</f>
        <v>#N/A</v>
      </c>
    </row>
    <row r="83" spans="1:13" ht="15">
      <c r="A83" s="78">
        <v>5</v>
      </c>
      <c r="B83" s="9"/>
      <c r="C83" s="10" t="e">
        <f>VLOOKUP(B83,BDD!$A:$E,2,FALSE)</f>
        <v>#N/A</v>
      </c>
      <c r="D83" s="10" t="e">
        <f>VLOOKUP(B83,BDD!$A:$E,3,FALSE)</f>
        <v>#N/A</v>
      </c>
      <c r="E83" s="16" t="e">
        <f>VLOOKUP(B83,BDD!$A:$E,4,FALSE)</f>
        <v>#N/A</v>
      </c>
      <c r="F83" s="11" t="e">
        <f>VLOOKUP(B83,BDD!$A:$E,5,FALSE)</f>
        <v>#N/A</v>
      </c>
      <c r="H83" s="78">
        <v>5</v>
      </c>
      <c r="I83" s="9"/>
      <c r="J83" s="10" t="e">
        <f>VLOOKUP(I83,BDD!$A:$E,2,FALSE)</f>
        <v>#N/A</v>
      </c>
      <c r="K83" s="10" t="e">
        <f>VLOOKUP(I83,BDD!$A:$E,3,FALSE)</f>
        <v>#N/A</v>
      </c>
      <c r="L83" s="16" t="e">
        <f>VLOOKUP(I83,BDD!$A:$E,4,FALSE)</f>
        <v>#N/A</v>
      </c>
      <c r="M83" s="11" t="e">
        <f>VLOOKUP(I83,BDD!$A:$E,5,FALSE)</f>
        <v>#N/A</v>
      </c>
    </row>
    <row r="84" spans="1:13" ht="15">
      <c r="A84" s="78">
        <v>6</v>
      </c>
      <c r="B84" s="9"/>
      <c r="C84" s="10" t="e">
        <f>VLOOKUP(B84,BDD!$A:$E,2,FALSE)</f>
        <v>#N/A</v>
      </c>
      <c r="D84" s="10" t="e">
        <f>VLOOKUP(B84,BDD!$A:$E,3,FALSE)</f>
        <v>#N/A</v>
      </c>
      <c r="E84" s="16" t="e">
        <f>VLOOKUP(B84,BDD!$A:$E,4,FALSE)</f>
        <v>#N/A</v>
      </c>
      <c r="F84" s="11" t="e">
        <f>VLOOKUP(B84,BDD!$A:$E,5,FALSE)</f>
        <v>#N/A</v>
      </c>
      <c r="H84" s="78">
        <v>6</v>
      </c>
      <c r="I84" s="9"/>
      <c r="J84" s="10" t="e">
        <f>VLOOKUP(I84,BDD!$A:$E,2,FALSE)</f>
        <v>#N/A</v>
      </c>
      <c r="K84" s="10" t="e">
        <f>VLOOKUP(I84,BDD!$A:$E,3,FALSE)</f>
        <v>#N/A</v>
      </c>
      <c r="L84" s="16" t="e">
        <f>VLOOKUP(I84,BDD!$A:$E,4,FALSE)</f>
        <v>#N/A</v>
      </c>
      <c r="M84" s="11" t="e">
        <f>VLOOKUP(I84,BDD!$A:$E,5,FALSE)</f>
        <v>#N/A</v>
      </c>
    </row>
    <row r="85" spans="1:13" ht="15">
      <c r="A85" s="78">
        <v>7</v>
      </c>
      <c r="B85" s="9"/>
      <c r="C85" s="10" t="e">
        <f>VLOOKUP(B85,BDD!$A:$E,2,FALSE)</f>
        <v>#N/A</v>
      </c>
      <c r="D85" s="10" t="e">
        <f>VLOOKUP(B85,BDD!$A:$E,3,FALSE)</f>
        <v>#N/A</v>
      </c>
      <c r="E85" s="16" t="e">
        <f>VLOOKUP(B85,BDD!$A:$E,4,FALSE)</f>
        <v>#N/A</v>
      </c>
      <c r="F85" s="11" t="e">
        <f>VLOOKUP(B85,BDD!$A:$E,5,FALSE)</f>
        <v>#N/A</v>
      </c>
      <c r="H85" s="78">
        <v>7</v>
      </c>
      <c r="I85" s="9"/>
      <c r="J85" s="10" t="e">
        <f>VLOOKUP(I85,BDD!$A:$E,2,FALSE)</f>
        <v>#N/A</v>
      </c>
      <c r="K85" s="10" t="e">
        <f>VLOOKUP(I85,BDD!$A:$E,3,FALSE)</f>
        <v>#N/A</v>
      </c>
      <c r="L85" s="16" t="e">
        <f>VLOOKUP(I85,BDD!$A:$E,4,FALSE)</f>
        <v>#N/A</v>
      </c>
      <c r="M85" s="11" t="e">
        <f>VLOOKUP(I85,BDD!$A:$E,5,FALSE)</f>
        <v>#N/A</v>
      </c>
    </row>
    <row r="86" spans="1:13" ht="15">
      <c r="A86" s="78">
        <v>8</v>
      </c>
      <c r="B86" s="9"/>
      <c r="C86" s="10" t="e">
        <f>VLOOKUP(B86,BDD!$A:$E,2,FALSE)</f>
        <v>#N/A</v>
      </c>
      <c r="D86" s="10" t="e">
        <f>VLOOKUP(B86,BDD!$A:$E,3,FALSE)</f>
        <v>#N/A</v>
      </c>
      <c r="E86" s="16" t="e">
        <f>VLOOKUP(B86,BDD!$A:$E,4,FALSE)</f>
        <v>#N/A</v>
      </c>
      <c r="F86" s="11" t="e">
        <f>VLOOKUP(B86,BDD!$A:$E,5,FALSE)</f>
        <v>#N/A</v>
      </c>
      <c r="H86" s="78">
        <v>8</v>
      </c>
      <c r="I86" s="9"/>
      <c r="J86" s="10" t="e">
        <f>VLOOKUP(I86,BDD!$A:$E,2,FALSE)</f>
        <v>#N/A</v>
      </c>
      <c r="K86" s="10" t="e">
        <f>VLOOKUP(I86,BDD!$A:$E,3,FALSE)</f>
        <v>#N/A</v>
      </c>
      <c r="L86" s="16" t="e">
        <f>VLOOKUP(I86,BDD!$A:$E,4,FALSE)</f>
        <v>#N/A</v>
      </c>
      <c r="M86" s="11" t="e">
        <f>VLOOKUP(I86,BDD!$A:$E,5,FALSE)</f>
        <v>#N/A</v>
      </c>
    </row>
    <row r="87" spans="1:13" ht="15.75" thickBot="1">
      <c r="A87" s="79">
        <v>9</v>
      </c>
      <c r="B87" s="12"/>
      <c r="C87" s="13" t="e">
        <f>VLOOKUP(B87,BDD!$A:$E,2,FALSE)</f>
        <v>#N/A</v>
      </c>
      <c r="D87" s="13" t="e">
        <f>VLOOKUP(B87,BDD!$A:$E,3,FALSE)</f>
        <v>#N/A</v>
      </c>
      <c r="E87" s="17" t="e">
        <f>VLOOKUP(B87,BDD!$A:$E,4,FALSE)</f>
        <v>#N/A</v>
      </c>
      <c r="F87" s="14" t="e">
        <f>VLOOKUP(B87,BDD!$A:$E,5,FALSE)</f>
        <v>#N/A</v>
      </c>
      <c r="H87" s="79">
        <v>9</v>
      </c>
      <c r="I87" s="12"/>
      <c r="J87" s="13" t="e">
        <f>VLOOKUP(I87,BDD!$A:$E,2,FALSE)</f>
        <v>#N/A</v>
      </c>
      <c r="K87" s="13" t="e">
        <f>VLOOKUP(I87,BDD!$A:$E,3,FALSE)</f>
        <v>#N/A</v>
      </c>
      <c r="L87" s="17" t="e">
        <f>VLOOKUP(I87,BDD!$A:$E,4,FALSE)</f>
        <v>#N/A</v>
      </c>
      <c r="M87" s="14" t="e">
        <f>VLOOKUP(I87,BDD!$A:$E,5,FALSE)</f>
        <v>#N/A</v>
      </c>
    </row>
    <row r="88" ht="15.75" thickBot="1"/>
    <row r="89" spans="1:13" ht="15.75" thickBot="1">
      <c r="A89" s="171">
        <v>15</v>
      </c>
      <c r="B89" s="80" t="s">
        <v>7</v>
      </c>
      <c r="C89" s="162"/>
      <c r="D89" s="163"/>
      <c r="E89" s="163"/>
      <c r="F89" s="164"/>
      <c r="H89" s="171">
        <v>16</v>
      </c>
      <c r="I89" s="80" t="s">
        <v>7</v>
      </c>
      <c r="J89" s="162"/>
      <c r="K89" s="163"/>
      <c r="L89" s="163"/>
      <c r="M89" s="164"/>
    </row>
    <row r="90" spans="1:13" ht="15.75" thickBot="1">
      <c r="A90" s="172"/>
      <c r="B90" s="81" t="s">
        <v>8</v>
      </c>
      <c r="C90" s="82" t="s">
        <v>9</v>
      </c>
      <c r="D90" s="82" t="s">
        <v>10</v>
      </c>
      <c r="E90" s="83" t="s">
        <v>4</v>
      </c>
      <c r="F90" s="84" t="s">
        <v>11</v>
      </c>
      <c r="H90" s="172"/>
      <c r="I90" s="81" t="s">
        <v>8</v>
      </c>
      <c r="J90" s="82" t="s">
        <v>9</v>
      </c>
      <c r="K90" s="82" t="s">
        <v>10</v>
      </c>
      <c r="L90" s="83" t="s">
        <v>4</v>
      </c>
      <c r="M90" s="84" t="s">
        <v>11</v>
      </c>
    </row>
    <row r="91" spans="1:13" ht="15">
      <c r="A91" s="77">
        <v>1</v>
      </c>
      <c r="B91" s="6"/>
      <c r="C91" s="7" t="e">
        <f>VLOOKUP(B91,BDD!$A:$E,2,FALSE)</f>
        <v>#N/A</v>
      </c>
      <c r="D91" s="7" t="e">
        <f>VLOOKUP(B91,BDD!$A:$E,3,FALSE)</f>
        <v>#N/A</v>
      </c>
      <c r="E91" s="15" t="e">
        <f>VLOOKUP(B91,BDD!$A:$E,4,FALSE)</f>
        <v>#N/A</v>
      </c>
      <c r="F91" s="8" t="e">
        <f>VLOOKUP(B91,BDD!$A:$E,5,FALSE)</f>
        <v>#N/A</v>
      </c>
      <c r="H91" s="77">
        <v>1</v>
      </c>
      <c r="I91" s="6"/>
      <c r="J91" s="7" t="e">
        <f>VLOOKUP(I91,BDD!$A:$E,2,FALSE)</f>
        <v>#N/A</v>
      </c>
      <c r="K91" s="7" t="e">
        <f>VLOOKUP(I91,BDD!$A:$E,3,FALSE)</f>
        <v>#N/A</v>
      </c>
      <c r="L91" s="15" t="e">
        <f>VLOOKUP(I91,BDD!$A:$E,4,FALSE)</f>
        <v>#N/A</v>
      </c>
      <c r="M91" s="8" t="e">
        <f>VLOOKUP(I91,BDD!$A:$E,5,FALSE)</f>
        <v>#N/A</v>
      </c>
    </row>
    <row r="92" spans="1:13" ht="15">
      <c r="A92" s="78">
        <v>2</v>
      </c>
      <c r="B92" s="9"/>
      <c r="C92" s="10" t="e">
        <f>VLOOKUP(B92,BDD!$A:$E,2,FALSE)</f>
        <v>#N/A</v>
      </c>
      <c r="D92" s="10" t="e">
        <f>VLOOKUP(B92,BDD!$A:$E,3,FALSE)</f>
        <v>#N/A</v>
      </c>
      <c r="E92" s="16" t="e">
        <f>VLOOKUP(B92,BDD!$A:$E,4,FALSE)</f>
        <v>#N/A</v>
      </c>
      <c r="F92" s="11" t="e">
        <f>VLOOKUP(B92,BDD!$A:$E,5,FALSE)</f>
        <v>#N/A</v>
      </c>
      <c r="H92" s="78">
        <v>2</v>
      </c>
      <c r="I92" s="9"/>
      <c r="J92" s="10" t="e">
        <f>VLOOKUP(I92,BDD!$A:$E,2,FALSE)</f>
        <v>#N/A</v>
      </c>
      <c r="K92" s="10" t="e">
        <f>VLOOKUP(I92,BDD!$A:$E,3,FALSE)</f>
        <v>#N/A</v>
      </c>
      <c r="L92" s="16" t="e">
        <f>VLOOKUP(I92,BDD!$A:$E,4,FALSE)</f>
        <v>#N/A</v>
      </c>
      <c r="M92" s="11" t="e">
        <f>VLOOKUP(I92,BDD!$A:$E,5,FALSE)</f>
        <v>#N/A</v>
      </c>
    </row>
    <row r="93" spans="1:13" ht="15">
      <c r="A93" s="78">
        <v>3</v>
      </c>
      <c r="B93" s="9"/>
      <c r="C93" s="10" t="e">
        <f>VLOOKUP(B93,BDD!$A:$E,2,FALSE)</f>
        <v>#N/A</v>
      </c>
      <c r="D93" s="10" t="e">
        <f>VLOOKUP(B93,BDD!$A:$E,3,FALSE)</f>
        <v>#N/A</v>
      </c>
      <c r="E93" s="16" t="e">
        <f>VLOOKUP(B93,BDD!$A:$E,4,FALSE)</f>
        <v>#N/A</v>
      </c>
      <c r="F93" s="11" t="e">
        <f>VLOOKUP(B93,BDD!$A:$E,5,FALSE)</f>
        <v>#N/A</v>
      </c>
      <c r="H93" s="78">
        <v>3</v>
      </c>
      <c r="I93" s="9"/>
      <c r="J93" s="10" t="e">
        <f>VLOOKUP(I93,BDD!$A:$E,2,FALSE)</f>
        <v>#N/A</v>
      </c>
      <c r="K93" s="10" t="e">
        <f>VLOOKUP(I93,BDD!$A:$E,3,FALSE)</f>
        <v>#N/A</v>
      </c>
      <c r="L93" s="16" t="e">
        <f>VLOOKUP(I93,BDD!$A:$E,4,FALSE)</f>
        <v>#N/A</v>
      </c>
      <c r="M93" s="11" t="e">
        <f>VLOOKUP(I93,BDD!$A:$E,5,FALSE)</f>
        <v>#N/A</v>
      </c>
    </row>
    <row r="94" spans="1:13" ht="15">
      <c r="A94" s="78">
        <v>4</v>
      </c>
      <c r="B94" s="9"/>
      <c r="C94" s="10" t="e">
        <f>VLOOKUP(B94,BDD!$A:$E,2,FALSE)</f>
        <v>#N/A</v>
      </c>
      <c r="D94" s="10" t="e">
        <f>VLOOKUP(B94,BDD!$A:$E,3,FALSE)</f>
        <v>#N/A</v>
      </c>
      <c r="E94" s="16" t="e">
        <f>VLOOKUP(B94,BDD!$A:$E,4,FALSE)</f>
        <v>#N/A</v>
      </c>
      <c r="F94" s="11" t="e">
        <f>VLOOKUP(B94,BDD!$A:$E,5,FALSE)</f>
        <v>#N/A</v>
      </c>
      <c r="H94" s="78">
        <v>4</v>
      </c>
      <c r="I94" s="9"/>
      <c r="J94" s="10" t="e">
        <f>VLOOKUP(I94,BDD!$A:$E,2,FALSE)</f>
        <v>#N/A</v>
      </c>
      <c r="K94" s="10" t="e">
        <f>VLOOKUP(I94,BDD!$A:$E,3,FALSE)</f>
        <v>#N/A</v>
      </c>
      <c r="L94" s="16" t="e">
        <f>VLOOKUP(I94,BDD!$A:$E,4,FALSE)</f>
        <v>#N/A</v>
      </c>
      <c r="M94" s="11" t="e">
        <f>VLOOKUP(I94,BDD!$A:$E,5,FALSE)</f>
        <v>#N/A</v>
      </c>
    </row>
    <row r="95" spans="1:13" ht="15">
      <c r="A95" s="78">
        <v>5</v>
      </c>
      <c r="B95" s="9"/>
      <c r="C95" s="10" t="e">
        <f>VLOOKUP(B95,BDD!$A:$E,2,FALSE)</f>
        <v>#N/A</v>
      </c>
      <c r="D95" s="10" t="e">
        <f>VLOOKUP(B95,BDD!$A:$E,3,FALSE)</f>
        <v>#N/A</v>
      </c>
      <c r="E95" s="16" t="e">
        <f>VLOOKUP(B95,BDD!$A:$E,4,FALSE)</f>
        <v>#N/A</v>
      </c>
      <c r="F95" s="11" t="e">
        <f>VLOOKUP(B95,BDD!$A:$E,5,FALSE)</f>
        <v>#N/A</v>
      </c>
      <c r="H95" s="78">
        <v>5</v>
      </c>
      <c r="I95" s="9"/>
      <c r="J95" s="10" t="e">
        <f>VLOOKUP(I95,BDD!$A:$E,2,FALSE)</f>
        <v>#N/A</v>
      </c>
      <c r="K95" s="10" t="e">
        <f>VLOOKUP(I95,BDD!$A:$E,3,FALSE)</f>
        <v>#N/A</v>
      </c>
      <c r="L95" s="16" t="e">
        <f>VLOOKUP(I95,BDD!$A:$E,4,FALSE)</f>
        <v>#N/A</v>
      </c>
      <c r="M95" s="11" t="e">
        <f>VLOOKUP(I95,BDD!$A:$E,5,FALSE)</f>
        <v>#N/A</v>
      </c>
    </row>
    <row r="96" spans="1:13" ht="15">
      <c r="A96" s="78">
        <v>6</v>
      </c>
      <c r="B96" s="9"/>
      <c r="C96" s="10" t="e">
        <f>VLOOKUP(B96,BDD!$A:$E,2,FALSE)</f>
        <v>#N/A</v>
      </c>
      <c r="D96" s="10" t="e">
        <f>VLOOKUP(B96,BDD!$A:$E,3,FALSE)</f>
        <v>#N/A</v>
      </c>
      <c r="E96" s="16" t="e">
        <f>VLOOKUP(B96,BDD!$A:$E,4,FALSE)</f>
        <v>#N/A</v>
      </c>
      <c r="F96" s="11" t="e">
        <f>VLOOKUP(B96,BDD!$A:$E,5,FALSE)</f>
        <v>#N/A</v>
      </c>
      <c r="H96" s="78">
        <v>6</v>
      </c>
      <c r="I96" s="9"/>
      <c r="J96" s="10" t="e">
        <f>VLOOKUP(I96,BDD!$A:$E,2,FALSE)</f>
        <v>#N/A</v>
      </c>
      <c r="K96" s="10" t="e">
        <f>VLOOKUP(I96,BDD!$A:$E,3,FALSE)</f>
        <v>#N/A</v>
      </c>
      <c r="L96" s="16" t="e">
        <f>VLOOKUP(I96,BDD!$A:$E,4,FALSE)</f>
        <v>#N/A</v>
      </c>
      <c r="M96" s="11" t="e">
        <f>VLOOKUP(I96,BDD!$A:$E,5,FALSE)</f>
        <v>#N/A</v>
      </c>
    </row>
    <row r="97" spans="1:13" ht="15">
      <c r="A97" s="78">
        <v>7</v>
      </c>
      <c r="B97" s="9"/>
      <c r="C97" s="10" t="e">
        <f>VLOOKUP(B97,BDD!$A:$E,2,FALSE)</f>
        <v>#N/A</v>
      </c>
      <c r="D97" s="10" t="e">
        <f>VLOOKUP(B97,BDD!$A:$E,3,FALSE)</f>
        <v>#N/A</v>
      </c>
      <c r="E97" s="16" t="e">
        <f>VLOOKUP(B97,BDD!$A:$E,4,FALSE)</f>
        <v>#N/A</v>
      </c>
      <c r="F97" s="11" t="e">
        <f>VLOOKUP(B97,BDD!$A:$E,5,FALSE)</f>
        <v>#N/A</v>
      </c>
      <c r="H97" s="78">
        <v>7</v>
      </c>
      <c r="I97" s="9"/>
      <c r="J97" s="10" t="e">
        <f>VLOOKUP(I97,BDD!$A:$E,2,FALSE)</f>
        <v>#N/A</v>
      </c>
      <c r="K97" s="10" t="e">
        <f>VLOOKUP(I97,BDD!$A:$E,3,FALSE)</f>
        <v>#N/A</v>
      </c>
      <c r="L97" s="16" t="e">
        <f>VLOOKUP(I97,BDD!$A:$E,4,FALSE)</f>
        <v>#N/A</v>
      </c>
      <c r="M97" s="11" t="e">
        <f>VLOOKUP(I97,BDD!$A:$E,5,FALSE)</f>
        <v>#N/A</v>
      </c>
    </row>
    <row r="98" spans="1:13" ht="15">
      <c r="A98" s="78">
        <v>8</v>
      </c>
      <c r="B98" s="9"/>
      <c r="C98" s="10" t="e">
        <f>VLOOKUP(B98,BDD!$A:$E,2,FALSE)</f>
        <v>#N/A</v>
      </c>
      <c r="D98" s="10" t="e">
        <f>VLOOKUP(B98,BDD!$A:$E,3,FALSE)</f>
        <v>#N/A</v>
      </c>
      <c r="E98" s="16" t="e">
        <f>VLOOKUP(B98,BDD!$A:$E,4,FALSE)</f>
        <v>#N/A</v>
      </c>
      <c r="F98" s="11" t="e">
        <f>VLOOKUP(B98,BDD!$A:$E,5,FALSE)</f>
        <v>#N/A</v>
      </c>
      <c r="H98" s="78">
        <v>8</v>
      </c>
      <c r="I98" s="9"/>
      <c r="J98" s="10" t="e">
        <f>VLOOKUP(I98,BDD!$A:$E,2,FALSE)</f>
        <v>#N/A</v>
      </c>
      <c r="K98" s="10" t="e">
        <f>VLOOKUP(I98,BDD!$A:$E,3,FALSE)</f>
        <v>#N/A</v>
      </c>
      <c r="L98" s="16" t="e">
        <f>VLOOKUP(I98,BDD!$A:$E,4,FALSE)</f>
        <v>#N/A</v>
      </c>
      <c r="M98" s="11" t="e">
        <f>VLOOKUP(I98,BDD!$A:$E,5,FALSE)</f>
        <v>#N/A</v>
      </c>
    </row>
    <row r="99" spans="1:13" ht="15.75" thickBot="1">
      <c r="A99" s="79">
        <v>9</v>
      </c>
      <c r="B99" s="12"/>
      <c r="C99" s="13" t="e">
        <f>VLOOKUP(B99,BDD!$A:$E,2,FALSE)</f>
        <v>#N/A</v>
      </c>
      <c r="D99" s="13" t="e">
        <f>VLOOKUP(B99,BDD!$A:$E,3,FALSE)</f>
        <v>#N/A</v>
      </c>
      <c r="E99" s="17" t="e">
        <f>VLOOKUP(B99,BDD!$A:$E,4,FALSE)</f>
        <v>#N/A</v>
      </c>
      <c r="F99" s="14" t="e">
        <f>VLOOKUP(B99,BDD!$A:$E,5,FALSE)</f>
        <v>#N/A</v>
      </c>
      <c r="H99" s="79">
        <v>9</v>
      </c>
      <c r="I99" s="12"/>
      <c r="J99" s="13" t="e">
        <f>VLOOKUP(I99,BDD!$A:$E,2,FALSE)</f>
        <v>#N/A</v>
      </c>
      <c r="K99" s="13" t="e">
        <f>VLOOKUP(I99,BDD!$A:$E,3,FALSE)</f>
        <v>#N/A</v>
      </c>
      <c r="L99" s="17" t="e">
        <f>VLOOKUP(I99,BDD!$A:$E,4,FALSE)</f>
        <v>#N/A</v>
      </c>
      <c r="M99" s="14" t="e">
        <f>VLOOKUP(I99,BDD!$A:$E,5,FALSE)</f>
        <v>#N/A</v>
      </c>
    </row>
    <row r="100" ht="15.75" thickBot="1"/>
    <row r="101" spans="1:13" ht="15.75" thickBot="1">
      <c r="A101" s="171">
        <v>17</v>
      </c>
      <c r="B101" s="80" t="s">
        <v>7</v>
      </c>
      <c r="C101" s="162"/>
      <c r="D101" s="163"/>
      <c r="E101" s="163"/>
      <c r="F101" s="164"/>
      <c r="H101" s="171">
        <v>18</v>
      </c>
      <c r="I101" s="80" t="s">
        <v>7</v>
      </c>
      <c r="J101" s="162"/>
      <c r="K101" s="163"/>
      <c r="L101" s="163"/>
      <c r="M101" s="164"/>
    </row>
    <row r="102" spans="1:13" ht="15.75" thickBot="1">
      <c r="A102" s="172"/>
      <c r="B102" s="81" t="s">
        <v>8</v>
      </c>
      <c r="C102" s="82" t="s">
        <v>9</v>
      </c>
      <c r="D102" s="82" t="s">
        <v>10</v>
      </c>
      <c r="E102" s="83" t="s">
        <v>4</v>
      </c>
      <c r="F102" s="84" t="s">
        <v>11</v>
      </c>
      <c r="H102" s="172"/>
      <c r="I102" s="81" t="s">
        <v>8</v>
      </c>
      <c r="J102" s="82" t="s">
        <v>9</v>
      </c>
      <c r="K102" s="82" t="s">
        <v>10</v>
      </c>
      <c r="L102" s="83" t="s">
        <v>4</v>
      </c>
      <c r="M102" s="84" t="s">
        <v>11</v>
      </c>
    </row>
    <row r="103" spans="1:13" ht="15">
      <c r="A103" s="77">
        <v>1</v>
      </c>
      <c r="B103" s="6"/>
      <c r="C103" s="7" t="e">
        <f>VLOOKUP(B103,BDD!$A:$E,2,FALSE)</f>
        <v>#N/A</v>
      </c>
      <c r="D103" s="7" t="e">
        <f>VLOOKUP(B103,BDD!$A:$E,3,FALSE)</f>
        <v>#N/A</v>
      </c>
      <c r="E103" s="15" t="e">
        <f>VLOOKUP(B103,BDD!$A:$E,4,FALSE)</f>
        <v>#N/A</v>
      </c>
      <c r="F103" s="8" t="e">
        <f>VLOOKUP(B103,BDD!$A:$E,5,FALSE)</f>
        <v>#N/A</v>
      </c>
      <c r="H103" s="77">
        <v>1</v>
      </c>
      <c r="I103" s="6"/>
      <c r="J103" s="7" t="e">
        <f>VLOOKUP(I103,BDD!$A:$E,2,FALSE)</f>
        <v>#N/A</v>
      </c>
      <c r="K103" s="7" t="e">
        <f>VLOOKUP(I103,BDD!$A:$E,3,FALSE)</f>
        <v>#N/A</v>
      </c>
      <c r="L103" s="15" t="e">
        <f>VLOOKUP(I103,BDD!$A:$E,4,FALSE)</f>
        <v>#N/A</v>
      </c>
      <c r="M103" s="8" t="e">
        <f>VLOOKUP(I103,BDD!$A:$E,5,FALSE)</f>
        <v>#N/A</v>
      </c>
    </row>
    <row r="104" spans="1:13" ht="15">
      <c r="A104" s="78">
        <v>2</v>
      </c>
      <c r="B104" s="9"/>
      <c r="C104" s="10" t="e">
        <f>VLOOKUP(B104,BDD!$A:$E,2,FALSE)</f>
        <v>#N/A</v>
      </c>
      <c r="D104" s="10" t="e">
        <f>VLOOKUP(B104,BDD!$A:$E,3,FALSE)</f>
        <v>#N/A</v>
      </c>
      <c r="E104" s="16" t="e">
        <f>VLOOKUP(B104,BDD!$A:$E,4,FALSE)</f>
        <v>#N/A</v>
      </c>
      <c r="F104" s="11" t="e">
        <f>VLOOKUP(B104,BDD!$A:$E,5,FALSE)</f>
        <v>#N/A</v>
      </c>
      <c r="H104" s="78">
        <v>2</v>
      </c>
      <c r="I104" s="9"/>
      <c r="J104" s="10" t="e">
        <f>VLOOKUP(I104,BDD!$A:$E,2,FALSE)</f>
        <v>#N/A</v>
      </c>
      <c r="K104" s="10" t="e">
        <f>VLOOKUP(I104,BDD!$A:$E,3,FALSE)</f>
        <v>#N/A</v>
      </c>
      <c r="L104" s="16" t="e">
        <f>VLOOKUP(I104,BDD!$A:$E,4,FALSE)</f>
        <v>#N/A</v>
      </c>
      <c r="M104" s="11" t="e">
        <f>VLOOKUP(I104,BDD!$A:$E,5,FALSE)</f>
        <v>#N/A</v>
      </c>
    </row>
    <row r="105" spans="1:13" ht="15">
      <c r="A105" s="78">
        <v>3</v>
      </c>
      <c r="B105" s="9"/>
      <c r="C105" s="10" t="e">
        <f>VLOOKUP(B105,BDD!$A:$E,2,FALSE)</f>
        <v>#N/A</v>
      </c>
      <c r="D105" s="10" t="e">
        <f>VLOOKUP(B105,BDD!$A:$E,3,FALSE)</f>
        <v>#N/A</v>
      </c>
      <c r="E105" s="16" t="e">
        <f>VLOOKUP(B105,BDD!$A:$E,4,FALSE)</f>
        <v>#N/A</v>
      </c>
      <c r="F105" s="11" t="e">
        <f>VLOOKUP(B105,BDD!$A:$E,5,FALSE)</f>
        <v>#N/A</v>
      </c>
      <c r="H105" s="78">
        <v>3</v>
      </c>
      <c r="I105" s="9"/>
      <c r="J105" s="10" t="e">
        <f>VLOOKUP(I105,BDD!$A:$E,2,FALSE)</f>
        <v>#N/A</v>
      </c>
      <c r="K105" s="10" t="e">
        <f>VLOOKUP(I105,BDD!$A:$E,3,FALSE)</f>
        <v>#N/A</v>
      </c>
      <c r="L105" s="16" t="e">
        <f>VLOOKUP(I105,BDD!$A:$E,4,FALSE)</f>
        <v>#N/A</v>
      </c>
      <c r="M105" s="11" t="e">
        <f>VLOOKUP(I105,BDD!$A:$E,5,FALSE)</f>
        <v>#N/A</v>
      </c>
    </row>
    <row r="106" spans="1:13" ht="15">
      <c r="A106" s="78">
        <v>4</v>
      </c>
      <c r="B106" s="9"/>
      <c r="C106" s="10" t="e">
        <f>VLOOKUP(B106,BDD!$A:$E,2,FALSE)</f>
        <v>#N/A</v>
      </c>
      <c r="D106" s="10" t="e">
        <f>VLOOKUP(B106,BDD!$A:$E,3,FALSE)</f>
        <v>#N/A</v>
      </c>
      <c r="E106" s="16" t="e">
        <f>VLOOKUP(B106,BDD!$A:$E,4,FALSE)</f>
        <v>#N/A</v>
      </c>
      <c r="F106" s="11" t="e">
        <f>VLOOKUP(B106,BDD!$A:$E,5,FALSE)</f>
        <v>#N/A</v>
      </c>
      <c r="H106" s="78">
        <v>4</v>
      </c>
      <c r="I106" s="9"/>
      <c r="J106" s="10" t="e">
        <f>VLOOKUP(I106,BDD!$A:$E,2,FALSE)</f>
        <v>#N/A</v>
      </c>
      <c r="K106" s="10" t="e">
        <f>VLOOKUP(I106,BDD!$A:$E,3,FALSE)</f>
        <v>#N/A</v>
      </c>
      <c r="L106" s="16" t="e">
        <f>VLOOKUP(I106,BDD!$A:$E,4,FALSE)</f>
        <v>#N/A</v>
      </c>
      <c r="M106" s="11" t="e">
        <f>VLOOKUP(I106,BDD!$A:$E,5,FALSE)</f>
        <v>#N/A</v>
      </c>
    </row>
    <row r="107" spans="1:13" ht="15">
      <c r="A107" s="78">
        <v>5</v>
      </c>
      <c r="B107" s="9"/>
      <c r="C107" s="10" t="e">
        <f>VLOOKUP(B107,BDD!$A:$E,2,FALSE)</f>
        <v>#N/A</v>
      </c>
      <c r="D107" s="10" t="e">
        <f>VLOOKUP(B107,BDD!$A:$E,3,FALSE)</f>
        <v>#N/A</v>
      </c>
      <c r="E107" s="16" t="e">
        <f>VLOOKUP(B107,BDD!$A:$E,4,FALSE)</f>
        <v>#N/A</v>
      </c>
      <c r="F107" s="11" t="e">
        <f>VLOOKUP(B107,BDD!$A:$E,5,FALSE)</f>
        <v>#N/A</v>
      </c>
      <c r="H107" s="78">
        <v>5</v>
      </c>
      <c r="I107" s="9"/>
      <c r="J107" s="10" t="e">
        <f>VLOOKUP(I107,BDD!$A:$E,2,FALSE)</f>
        <v>#N/A</v>
      </c>
      <c r="K107" s="10" t="e">
        <f>VLOOKUP(I107,BDD!$A:$E,3,FALSE)</f>
        <v>#N/A</v>
      </c>
      <c r="L107" s="16" t="e">
        <f>VLOOKUP(I107,BDD!$A:$E,4,FALSE)</f>
        <v>#N/A</v>
      </c>
      <c r="M107" s="11" t="e">
        <f>VLOOKUP(I107,BDD!$A:$E,5,FALSE)</f>
        <v>#N/A</v>
      </c>
    </row>
    <row r="108" spans="1:13" ht="15">
      <c r="A108" s="78">
        <v>6</v>
      </c>
      <c r="B108" s="9"/>
      <c r="C108" s="10" t="e">
        <f>VLOOKUP(B108,BDD!$A:$E,2,FALSE)</f>
        <v>#N/A</v>
      </c>
      <c r="D108" s="10" t="e">
        <f>VLOOKUP(B108,BDD!$A:$E,3,FALSE)</f>
        <v>#N/A</v>
      </c>
      <c r="E108" s="16" t="e">
        <f>VLOOKUP(B108,BDD!$A:$E,4,FALSE)</f>
        <v>#N/A</v>
      </c>
      <c r="F108" s="11" t="e">
        <f>VLOOKUP(B108,BDD!$A:$E,5,FALSE)</f>
        <v>#N/A</v>
      </c>
      <c r="H108" s="78">
        <v>6</v>
      </c>
      <c r="I108" s="9"/>
      <c r="J108" s="10" t="e">
        <f>VLOOKUP(I108,BDD!$A:$E,2,FALSE)</f>
        <v>#N/A</v>
      </c>
      <c r="K108" s="10" t="e">
        <f>VLOOKUP(I108,BDD!$A:$E,3,FALSE)</f>
        <v>#N/A</v>
      </c>
      <c r="L108" s="16" t="e">
        <f>VLOOKUP(I108,BDD!$A:$E,4,FALSE)</f>
        <v>#N/A</v>
      </c>
      <c r="M108" s="11" t="e">
        <f>VLOOKUP(I108,BDD!$A:$E,5,FALSE)</f>
        <v>#N/A</v>
      </c>
    </row>
    <row r="109" spans="1:13" ht="15">
      <c r="A109" s="78">
        <v>7</v>
      </c>
      <c r="B109" s="9"/>
      <c r="C109" s="10" t="e">
        <f>VLOOKUP(B109,BDD!$A:$E,2,FALSE)</f>
        <v>#N/A</v>
      </c>
      <c r="D109" s="10" t="e">
        <f>VLOOKUP(B109,BDD!$A:$E,3,FALSE)</f>
        <v>#N/A</v>
      </c>
      <c r="E109" s="16" t="e">
        <f>VLOOKUP(B109,BDD!$A:$E,4,FALSE)</f>
        <v>#N/A</v>
      </c>
      <c r="F109" s="11" t="e">
        <f>VLOOKUP(B109,BDD!$A:$E,5,FALSE)</f>
        <v>#N/A</v>
      </c>
      <c r="H109" s="78">
        <v>7</v>
      </c>
      <c r="I109" s="9"/>
      <c r="J109" s="10" t="e">
        <f>VLOOKUP(I109,BDD!$A:$E,2,FALSE)</f>
        <v>#N/A</v>
      </c>
      <c r="K109" s="10" t="e">
        <f>VLOOKUP(I109,BDD!$A:$E,3,FALSE)</f>
        <v>#N/A</v>
      </c>
      <c r="L109" s="16" t="e">
        <f>VLOOKUP(I109,BDD!$A:$E,4,FALSE)</f>
        <v>#N/A</v>
      </c>
      <c r="M109" s="11" t="e">
        <f>VLOOKUP(I109,BDD!$A:$E,5,FALSE)</f>
        <v>#N/A</v>
      </c>
    </row>
    <row r="110" spans="1:13" ht="15">
      <c r="A110" s="78">
        <v>8</v>
      </c>
      <c r="B110" s="9"/>
      <c r="C110" s="10" t="e">
        <f>VLOOKUP(B110,BDD!$A:$E,2,FALSE)</f>
        <v>#N/A</v>
      </c>
      <c r="D110" s="10" t="e">
        <f>VLOOKUP(B110,BDD!$A:$E,3,FALSE)</f>
        <v>#N/A</v>
      </c>
      <c r="E110" s="16" t="e">
        <f>VLOOKUP(B110,BDD!$A:$E,4,FALSE)</f>
        <v>#N/A</v>
      </c>
      <c r="F110" s="11" t="e">
        <f>VLOOKUP(B110,BDD!$A:$E,5,FALSE)</f>
        <v>#N/A</v>
      </c>
      <c r="H110" s="78">
        <v>8</v>
      </c>
      <c r="I110" s="9"/>
      <c r="J110" s="10" t="e">
        <f>VLOOKUP(I110,BDD!$A:$E,2,FALSE)</f>
        <v>#N/A</v>
      </c>
      <c r="K110" s="10" t="e">
        <f>VLOOKUP(I110,BDD!$A:$E,3,FALSE)</f>
        <v>#N/A</v>
      </c>
      <c r="L110" s="16" t="e">
        <f>VLOOKUP(I110,BDD!$A:$E,4,FALSE)</f>
        <v>#N/A</v>
      </c>
      <c r="M110" s="11" t="e">
        <f>VLOOKUP(I110,BDD!$A:$E,5,FALSE)</f>
        <v>#N/A</v>
      </c>
    </row>
    <row r="111" spans="1:13" ht="15.75" thickBot="1">
      <c r="A111" s="79">
        <v>9</v>
      </c>
      <c r="B111" s="12"/>
      <c r="C111" s="13" t="e">
        <f>VLOOKUP(B111,BDD!$A:$E,2,FALSE)</f>
        <v>#N/A</v>
      </c>
      <c r="D111" s="13" t="e">
        <f>VLOOKUP(B111,BDD!$A:$E,3,FALSE)</f>
        <v>#N/A</v>
      </c>
      <c r="E111" s="17" t="e">
        <f>VLOOKUP(B111,BDD!$A:$E,4,FALSE)</f>
        <v>#N/A</v>
      </c>
      <c r="F111" s="14" t="e">
        <f>VLOOKUP(B111,BDD!$A:$E,5,FALSE)</f>
        <v>#N/A</v>
      </c>
      <c r="H111" s="79">
        <v>9</v>
      </c>
      <c r="I111" s="12"/>
      <c r="J111" s="13" t="e">
        <f>VLOOKUP(I111,BDD!$A:$E,2,FALSE)</f>
        <v>#N/A</v>
      </c>
      <c r="K111" s="13" t="e">
        <f>VLOOKUP(I111,BDD!$A:$E,3,FALSE)</f>
        <v>#N/A</v>
      </c>
      <c r="L111" s="17" t="e">
        <f>VLOOKUP(I111,BDD!$A:$E,4,FALSE)</f>
        <v>#N/A</v>
      </c>
      <c r="M111" s="14" t="e">
        <f>VLOOKUP(I111,BDD!$A:$E,5,FALSE)</f>
        <v>#N/A</v>
      </c>
    </row>
  </sheetData>
  <sheetProtection/>
  <mergeCells count="38">
    <mergeCell ref="A1:M1"/>
    <mergeCell ref="A3:M3"/>
    <mergeCell ref="A5:A6"/>
    <mergeCell ref="C5:F5"/>
    <mergeCell ref="H5:H6"/>
    <mergeCell ref="J5:M5"/>
    <mergeCell ref="A17:A18"/>
    <mergeCell ref="C17:F17"/>
    <mergeCell ref="H17:H18"/>
    <mergeCell ref="J17:M17"/>
    <mergeCell ref="A29:A30"/>
    <mergeCell ref="C29:F29"/>
    <mergeCell ref="H29:H30"/>
    <mergeCell ref="J29:M29"/>
    <mergeCell ref="A41:A42"/>
    <mergeCell ref="C41:F41"/>
    <mergeCell ref="H41:H42"/>
    <mergeCell ref="J41:M41"/>
    <mergeCell ref="A53:A54"/>
    <mergeCell ref="C53:F53"/>
    <mergeCell ref="H53:H54"/>
    <mergeCell ref="J53:M53"/>
    <mergeCell ref="A65:A66"/>
    <mergeCell ref="C65:F65"/>
    <mergeCell ref="H65:H66"/>
    <mergeCell ref="J65:M65"/>
    <mergeCell ref="A77:A78"/>
    <mergeCell ref="C77:F77"/>
    <mergeCell ref="H77:H78"/>
    <mergeCell ref="J77:M77"/>
    <mergeCell ref="A89:A90"/>
    <mergeCell ref="C89:F89"/>
    <mergeCell ref="H89:H90"/>
    <mergeCell ref="J89:M89"/>
    <mergeCell ref="A101:A102"/>
    <mergeCell ref="C101:F101"/>
    <mergeCell ref="H101:H102"/>
    <mergeCell ref="J101:M101"/>
  </mergeCells>
  <hyperlinks>
    <hyperlink ref="A1:M1" location="ACCUEIL!A1" display="ACCUEIL!A1"/>
  </hyperlink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M111"/>
  <sheetViews>
    <sheetView zoomScalePageLayoutView="0" workbookViewId="0" topLeftCell="A1">
      <selection activeCell="I7" sqref="I7:I15"/>
    </sheetView>
  </sheetViews>
  <sheetFormatPr defaultColWidth="11.421875" defaultRowHeight="15"/>
  <cols>
    <col min="1" max="1" width="6.7109375" style="0" customWidth="1"/>
    <col min="2" max="2" width="12.7109375" style="0" customWidth="1"/>
    <col min="3" max="4" width="15.7109375" style="0" customWidth="1"/>
    <col min="5" max="5" width="4.7109375" style="0" customWidth="1"/>
    <col min="6" max="6" width="20.7109375" style="0" customWidth="1"/>
    <col min="7" max="8" width="6.7109375" style="0" customWidth="1"/>
    <col min="9" max="9" width="12.7109375" style="0" customWidth="1"/>
    <col min="10" max="11" width="15.7109375" style="0" customWidth="1"/>
    <col min="12" max="12" width="4.7109375" style="0" customWidth="1"/>
    <col min="13" max="13" width="20.7109375" style="0" customWidth="1"/>
  </cols>
  <sheetData>
    <row r="1" spans="1:13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</row>
    <row r="2" ht="15.75" thickBot="1"/>
    <row r="3" spans="1:13" ht="30" customHeight="1" thickBot="1">
      <c r="A3" s="168" t="s">
        <v>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0"/>
    </row>
    <row r="4" ht="15.75" thickBot="1"/>
    <row r="5" spans="1:13" ht="15.75" thickBot="1">
      <c r="A5" s="173">
        <v>1</v>
      </c>
      <c r="B5" s="93" t="s">
        <v>7</v>
      </c>
      <c r="C5" s="162"/>
      <c r="D5" s="163"/>
      <c r="E5" s="163"/>
      <c r="F5" s="164"/>
      <c r="H5" s="173">
        <v>2</v>
      </c>
      <c r="I5" s="93" t="s">
        <v>7</v>
      </c>
      <c r="J5" s="162"/>
      <c r="K5" s="163"/>
      <c r="L5" s="163"/>
      <c r="M5" s="164"/>
    </row>
    <row r="6" spans="1:13" ht="15.75" thickBot="1">
      <c r="A6" s="174"/>
      <c r="B6" s="94" t="s">
        <v>8</v>
      </c>
      <c r="C6" s="95" t="s">
        <v>9</v>
      </c>
      <c r="D6" s="95" t="s">
        <v>10</v>
      </c>
      <c r="E6" s="96" t="s">
        <v>4</v>
      </c>
      <c r="F6" s="97" t="s">
        <v>11</v>
      </c>
      <c r="H6" s="174"/>
      <c r="I6" s="94" t="s">
        <v>8</v>
      </c>
      <c r="J6" s="95" t="s">
        <v>9</v>
      </c>
      <c r="K6" s="95" t="s">
        <v>10</v>
      </c>
      <c r="L6" s="96" t="s">
        <v>4</v>
      </c>
      <c r="M6" s="97" t="s">
        <v>11</v>
      </c>
    </row>
    <row r="7" spans="1:13" ht="15">
      <c r="A7" s="90">
        <v>1</v>
      </c>
      <c r="B7" s="6"/>
      <c r="C7" s="7" t="e">
        <f>VLOOKUP(B7,BDD!$A:$E,2,FALSE)</f>
        <v>#N/A</v>
      </c>
      <c r="D7" s="7" t="e">
        <f>VLOOKUP(B7,BDD!$A:$E,3,FALSE)</f>
        <v>#N/A</v>
      </c>
      <c r="E7" s="15" t="e">
        <f>VLOOKUP(B7,BDD!$A:$E,4,FALSE)</f>
        <v>#N/A</v>
      </c>
      <c r="F7" s="8" t="e">
        <f>VLOOKUP(B7,BDD!$A:$E,5,FALSE)</f>
        <v>#N/A</v>
      </c>
      <c r="H7" s="90">
        <v>1</v>
      </c>
      <c r="I7" s="6"/>
      <c r="J7" s="7" t="e">
        <f>VLOOKUP(I7,BDD!$A:$E,2,FALSE)</f>
        <v>#N/A</v>
      </c>
      <c r="K7" s="7" t="e">
        <f>VLOOKUP(I7,BDD!$A:$E,3,FALSE)</f>
        <v>#N/A</v>
      </c>
      <c r="L7" s="15" t="e">
        <f>VLOOKUP(I7,BDD!$A:$E,4,FALSE)</f>
        <v>#N/A</v>
      </c>
      <c r="M7" s="8" t="e">
        <f>VLOOKUP(I7,BDD!$A:$E,5,FALSE)</f>
        <v>#N/A</v>
      </c>
    </row>
    <row r="8" spans="1:13" ht="15">
      <c r="A8" s="91">
        <v>2</v>
      </c>
      <c r="B8" s="9"/>
      <c r="C8" s="10" t="e">
        <f>VLOOKUP(B8,BDD!$A:$E,2,FALSE)</f>
        <v>#N/A</v>
      </c>
      <c r="D8" s="10" t="e">
        <f>VLOOKUP(B8,BDD!$A:$E,3,FALSE)</f>
        <v>#N/A</v>
      </c>
      <c r="E8" s="16" t="e">
        <f>VLOOKUP(B8,BDD!$A:$E,4,FALSE)</f>
        <v>#N/A</v>
      </c>
      <c r="F8" s="11" t="e">
        <f>VLOOKUP(B8,BDD!$A:$E,5,FALSE)</f>
        <v>#N/A</v>
      </c>
      <c r="H8" s="91">
        <v>2</v>
      </c>
      <c r="I8" s="9"/>
      <c r="J8" s="10" t="e">
        <f>VLOOKUP(I8,BDD!$A:$E,2,FALSE)</f>
        <v>#N/A</v>
      </c>
      <c r="K8" s="10" t="e">
        <f>VLOOKUP(I8,BDD!$A:$E,3,FALSE)</f>
        <v>#N/A</v>
      </c>
      <c r="L8" s="16" t="e">
        <f>VLOOKUP(I8,BDD!$A:$E,4,FALSE)</f>
        <v>#N/A</v>
      </c>
      <c r="M8" s="11" t="e">
        <f>VLOOKUP(I8,BDD!$A:$E,5,FALSE)</f>
        <v>#N/A</v>
      </c>
    </row>
    <row r="9" spans="1:13" ht="15">
      <c r="A9" s="91">
        <v>3</v>
      </c>
      <c r="B9" s="9"/>
      <c r="C9" s="10" t="e">
        <f>VLOOKUP(B9,BDD!$A:$E,2,FALSE)</f>
        <v>#N/A</v>
      </c>
      <c r="D9" s="10" t="e">
        <f>VLOOKUP(B9,BDD!$A:$E,3,FALSE)</f>
        <v>#N/A</v>
      </c>
      <c r="E9" s="16" t="e">
        <f>VLOOKUP(B9,BDD!$A:$E,4,FALSE)</f>
        <v>#N/A</v>
      </c>
      <c r="F9" s="11" t="e">
        <f>VLOOKUP(B9,BDD!$A:$E,5,FALSE)</f>
        <v>#N/A</v>
      </c>
      <c r="H9" s="91">
        <v>3</v>
      </c>
      <c r="I9" s="9"/>
      <c r="J9" s="10" t="e">
        <f>VLOOKUP(I9,BDD!$A:$E,2,FALSE)</f>
        <v>#N/A</v>
      </c>
      <c r="K9" s="10" t="e">
        <f>VLOOKUP(I9,BDD!$A:$E,3,FALSE)</f>
        <v>#N/A</v>
      </c>
      <c r="L9" s="16" t="e">
        <f>VLOOKUP(I9,BDD!$A:$E,4,FALSE)</f>
        <v>#N/A</v>
      </c>
      <c r="M9" s="11" t="e">
        <f>VLOOKUP(I9,BDD!$A:$E,5,FALSE)</f>
        <v>#N/A</v>
      </c>
    </row>
    <row r="10" spans="1:13" ht="15">
      <c r="A10" s="91">
        <v>4</v>
      </c>
      <c r="B10" s="9"/>
      <c r="C10" s="10" t="e">
        <f>VLOOKUP(B10,BDD!$A:$E,2,FALSE)</f>
        <v>#N/A</v>
      </c>
      <c r="D10" s="10" t="e">
        <f>VLOOKUP(B10,BDD!$A:$E,3,FALSE)</f>
        <v>#N/A</v>
      </c>
      <c r="E10" s="16" t="e">
        <f>VLOOKUP(B10,BDD!$A:$E,4,FALSE)</f>
        <v>#N/A</v>
      </c>
      <c r="F10" s="11" t="e">
        <f>VLOOKUP(B10,BDD!$A:$E,5,FALSE)</f>
        <v>#N/A</v>
      </c>
      <c r="H10" s="91">
        <v>4</v>
      </c>
      <c r="I10" s="9"/>
      <c r="J10" s="10" t="e">
        <f>VLOOKUP(I10,BDD!$A:$E,2,FALSE)</f>
        <v>#N/A</v>
      </c>
      <c r="K10" s="10" t="e">
        <f>VLOOKUP(I10,BDD!$A:$E,3,FALSE)</f>
        <v>#N/A</v>
      </c>
      <c r="L10" s="16" t="e">
        <f>VLOOKUP(I10,BDD!$A:$E,4,FALSE)</f>
        <v>#N/A</v>
      </c>
      <c r="M10" s="11" t="e">
        <f>VLOOKUP(I10,BDD!$A:$E,5,FALSE)</f>
        <v>#N/A</v>
      </c>
    </row>
    <row r="11" spans="1:13" ht="15">
      <c r="A11" s="91">
        <v>5</v>
      </c>
      <c r="B11" s="9"/>
      <c r="C11" s="10" t="e">
        <f>VLOOKUP(B11,BDD!$A:$E,2,FALSE)</f>
        <v>#N/A</v>
      </c>
      <c r="D11" s="10" t="e">
        <f>VLOOKUP(B11,BDD!$A:$E,3,FALSE)</f>
        <v>#N/A</v>
      </c>
      <c r="E11" s="16" t="e">
        <f>VLOOKUP(B11,BDD!$A:$E,4,FALSE)</f>
        <v>#N/A</v>
      </c>
      <c r="F11" s="11" t="e">
        <f>VLOOKUP(B11,BDD!$A:$E,5,FALSE)</f>
        <v>#N/A</v>
      </c>
      <c r="H11" s="91">
        <v>5</v>
      </c>
      <c r="I11" s="9"/>
      <c r="J11" s="10" t="e">
        <f>VLOOKUP(I11,BDD!$A:$E,2,FALSE)</f>
        <v>#N/A</v>
      </c>
      <c r="K11" s="10" t="e">
        <f>VLOOKUP(I11,BDD!$A:$E,3,FALSE)</f>
        <v>#N/A</v>
      </c>
      <c r="L11" s="16" t="e">
        <f>VLOOKUP(I11,BDD!$A:$E,4,FALSE)</f>
        <v>#N/A</v>
      </c>
      <c r="M11" s="11" t="e">
        <f>VLOOKUP(I11,BDD!$A:$E,5,FALSE)</f>
        <v>#N/A</v>
      </c>
    </row>
    <row r="12" spans="1:13" ht="15">
      <c r="A12" s="91">
        <v>6</v>
      </c>
      <c r="B12" s="9"/>
      <c r="C12" s="10" t="e">
        <f>VLOOKUP(B12,BDD!$A:$E,2,FALSE)</f>
        <v>#N/A</v>
      </c>
      <c r="D12" s="10" t="e">
        <f>VLOOKUP(B12,BDD!$A:$E,3,FALSE)</f>
        <v>#N/A</v>
      </c>
      <c r="E12" s="16" t="e">
        <f>VLOOKUP(B12,BDD!$A:$E,4,FALSE)</f>
        <v>#N/A</v>
      </c>
      <c r="F12" s="11" t="e">
        <f>VLOOKUP(B12,BDD!$A:$E,5,FALSE)</f>
        <v>#N/A</v>
      </c>
      <c r="H12" s="91">
        <v>6</v>
      </c>
      <c r="I12" s="9"/>
      <c r="J12" s="10" t="e">
        <f>VLOOKUP(I12,BDD!$A:$E,2,FALSE)</f>
        <v>#N/A</v>
      </c>
      <c r="K12" s="10" t="e">
        <f>VLOOKUP(I12,BDD!$A:$E,3,FALSE)</f>
        <v>#N/A</v>
      </c>
      <c r="L12" s="16" t="e">
        <f>VLOOKUP(I12,BDD!$A:$E,4,FALSE)</f>
        <v>#N/A</v>
      </c>
      <c r="M12" s="11" t="e">
        <f>VLOOKUP(I12,BDD!$A:$E,5,FALSE)</f>
        <v>#N/A</v>
      </c>
    </row>
    <row r="13" spans="1:13" ht="15">
      <c r="A13" s="91">
        <v>7</v>
      </c>
      <c r="B13" s="9"/>
      <c r="C13" s="10" t="e">
        <f>VLOOKUP(B13,BDD!$A:$E,2,FALSE)</f>
        <v>#N/A</v>
      </c>
      <c r="D13" s="10" t="e">
        <f>VLOOKUP(B13,BDD!$A:$E,3,FALSE)</f>
        <v>#N/A</v>
      </c>
      <c r="E13" s="16" t="e">
        <f>VLOOKUP(B13,BDD!$A:$E,4,FALSE)</f>
        <v>#N/A</v>
      </c>
      <c r="F13" s="11" t="e">
        <f>VLOOKUP(B13,BDD!$A:$E,5,FALSE)</f>
        <v>#N/A</v>
      </c>
      <c r="H13" s="91">
        <v>7</v>
      </c>
      <c r="I13" s="9"/>
      <c r="J13" s="10" t="e">
        <f>VLOOKUP(I13,BDD!$A:$E,2,FALSE)</f>
        <v>#N/A</v>
      </c>
      <c r="K13" s="10" t="e">
        <f>VLOOKUP(I13,BDD!$A:$E,3,FALSE)</f>
        <v>#N/A</v>
      </c>
      <c r="L13" s="16" t="e">
        <f>VLOOKUP(I13,BDD!$A:$E,4,FALSE)</f>
        <v>#N/A</v>
      </c>
      <c r="M13" s="11" t="e">
        <f>VLOOKUP(I13,BDD!$A:$E,5,FALSE)</f>
        <v>#N/A</v>
      </c>
    </row>
    <row r="14" spans="1:13" ht="15">
      <c r="A14" s="91">
        <v>8</v>
      </c>
      <c r="B14" s="9"/>
      <c r="C14" s="10" t="e">
        <f>VLOOKUP(B14,BDD!$A:$E,2,FALSE)</f>
        <v>#N/A</v>
      </c>
      <c r="D14" s="10" t="e">
        <f>VLOOKUP(B14,BDD!$A:$E,3,FALSE)</f>
        <v>#N/A</v>
      </c>
      <c r="E14" s="16" t="e">
        <f>VLOOKUP(B14,BDD!$A:$E,4,FALSE)</f>
        <v>#N/A</v>
      </c>
      <c r="F14" s="11" t="e">
        <f>VLOOKUP(B14,BDD!$A:$E,5,FALSE)</f>
        <v>#N/A</v>
      </c>
      <c r="H14" s="91">
        <v>8</v>
      </c>
      <c r="I14" s="9"/>
      <c r="J14" s="10" t="e">
        <f>VLOOKUP(I14,BDD!$A:$E,2,FALSE)</f>
        <v>#N/A</v>
      </c>
      <c r="K14" s="10" t="e">
        <f>VLOOKUP(I14,BDD!$A:$E,3,FALSE)</f>
        <v>#N/A</v>
      </c>
      <c r="L14" s="16" t="e">
        <f>VLOOKUP(I14,BDD!$A:$E,4,FALSE)</f>
        <v>#N/A</v>
      </c>
      <c r="M14" s="11" t="e">
        <f>VLOOKUP(I14,BDD!$A:$E,5,FALSE)</f>
        <v>#N/A</v>
      </c>
    </row>
    <row r="15" spans="1:13" ht="15.75" thickBot="1">
      <c r="A15" s="92">
        <v>9</v>
      </c>
      <c r="B15" s="12"/>
      <c r="C15" s="13" t="e">
        <f>VLOOKUP(B15,BDD!$A:$E,2,FALSE)</f>
        <v>#N/A</v>
      </c>
      <c r="D15" s="13" t="e">
        <f>VLOOKUP(B15,BDD!$A:$E,3,FALSE)</f>
        <v>#N/A</v>
      </c>
      <c r="E15" s="17" t="e">
        <f>VLOOKUP(B15,BDD!$A:$E,4,FALSE)</f>
        <v>#N/A</v>
      </c>
      <c r="F15" s="14" t="e">
        <f>VLOOKUP(B15,BDD!$A:$E,5,FALSE)</f>
        <v>#N/A</v>
      </c>
      <c r="H15" s="92">
        <v>9</v>
      </c>
      <c r="I15" s="12"/>
      <c r="J15" s="13" t="e">
        <f>VLOOKUP(I15,BDD!$A:$E,2,FALSE)</f>
        <v>#N/A</v>
      </c>
      <c r="K15" s="13" t="e">
        <f>VLOOKUP(I15,BDD!$A:$E,3,FALSE)</f>
        <v>#N/A</v>
      </c>
      <c r="L15" s="17" t="e">
        <f>VLOOKUP(I15,BDD!$A:$E,4,FALSE)</f>
        <v>#N/A</v>
      </c>
      <c r="M15" s="14" t="e">
        <f>VLOOKUP(I15,BDD!$A:$E,5,FALSE)</f>
        <v>#N/A</v>
      </c>
    </row>
    <row r="16" ht="15.75" thickBot="1"/>
    <row r="17" spans="1:13" ht="15.75" thickBot="1">
      <c r="A17" s="173">
        <v>3</v>
      </c>
      <c r="B17" s="93" t="s">
        <v>7</v>
      </c>
      <c r="C17" s="162"/>
      <c r="D17" s="163"/>
      <c r="E17" s="163"/>
      <c r="F17" s="164"/>
      <c r="H17" s="173">
        <v>4</v>
      </c>
      <c r="I17" s="93" t="s">
        <v>7</v>
      </c>
      <c r="J17" s="162"/>
      <c r="K17" s="163"/>
      <c r="L17" s="163"/>
      <c r="M17" s="164"/>
    </row>
    <row r="18" spans="1:13" ht="15.75" thickBot="1">
      <c r="A18" s="174"/>
      <c r="B18" s="94" t="s">
        <v>8</v>
      </c>
      <c r="C18" s="95" t="s">
        <v>9</v>
      </c>
      <c r="D18" s="95" t="s">
        <v>10</v>
      </c>
      <c r="E18" s="96" t="s">
        <v>4</v>
      </c>
      <c r="F18" s="97" t="s">
        <v>11</v>
      </c>
      <c r="H18" s="174"/>
      <c r="I18" s="94" t="s">
        <v>8</v>
      </c>
      <c r="J18" s="95" t="s">
        <v>9</v>
      </c>
      <c r="K18" s="95" t="s">
        <v>10</v>
      </c>
      <c r="L18" s="96" t="s">
        <v>4</v>
      </c>
      <c r="M18" s="97" t="s">
        <v>11</v>
      </c>
    </row>
    <row r="19" spans="1:13" ht="15">
      <c r="A19" s="90">
        <v>1</v>
      </c>
      <c r="B19" s="6"/>
      <c r="C19" s="7" t="e">
        <f>VLOOKUP(B19,BDD!$A:$E,2,FALSE)</f>
        <v>#N/A</v>
      </c>
      <c r="D19" s="7" t="e">
        <f>VLOOKUP(B19,BDD!$A:$E,3,FALSE)</f>
        <v>#N/A</v>
      </c>
      <c r="E19" s="15" t="e">
        <f>VLOOKUP(B19,BDD!$A:$E,4,FALSE)</f>
        <v>#N/A</v>
      </c>
      <c r="F19" s="8" t="e">
        <f>VLOOKUP(B19,BDD!$A:$E,5,FALSE)</f>
        <v>#N/A</v>
      </c>
      <c r="H19" s="90">
        <v>1</v>
      </c>
      <c r="I19" s="6"/>
      <c r="J19" s="7" t="e">
        <f>VLOOKUP(I19,BDD!$A:$E,2,FALSE)</f>
        <v>#N/A</v>
      </c>
      <c r="K19" s="7" t="e">
        <f>VLOOKUP(I19,BDD!$A:$E,3,FALSE)</f>
        <v>#N/A</v>
      </c>
      <c r="L19" s="15" t="e">
        <f>VLOOKUP(I19,BDD!$A:$E,4,FALSE)</f>
        <v>#N/A</v>
      </c>
      <c r="M19" s="8" t="e">
        <f>VLOOKUP(I19,BDD!$A:$E,5,FALSE)</f>
        <v>#N/A</v>
      </c>
    </row>
    <row r="20" spans="1:13" ht="15">
      <c r="A20" s="91">
        <v>2</v>
      </c>
      <c r="B20" s="9"/>
      <c r="C20" s="10" t="e">
        <f>VLOOKUP(B20,BDD!$A:$E,2,FALSE)</f>
        <v>#N/A</v>
      </c>
      <c r="D20" s="10" t="e">
        <f>VLOOKUP(B20,BDD!$A:$E,3,FALSE)</f>
        <v>#N/A</v>
      </c>
      <c r="E20" s="16" t="e">
        <f>VLOOKUP(B20,BDD!$A:$E,4,FALSE)</f>
        <v>#N/A</v>
      </c>
      <c r="F20" s="11" t="e">
        <f>VLOOKUP(B20,BDD!$A:$E,5,FALSE)</f>
        <v>#N/A</v>
      </c>
      <c r="H20" s="91">
        <v>2</v>
      </c>
      <c r="I20" s="9"/>
      <c r="J20" s="10" t="e">
        <f>VLOOKUP(I20,BDD!$A:$E,2,FALSE)</f>
        <v>#N/A</v>
      </c>
      <c r="K20" s="10" t="e">
        <f>VLOOKUP(I20,BDD!$A:$E,3,FALSE)</f>
        <v>#N/A</v>
      </c>
      <c r="L20" s="16" t="e">
        <f>VLOOKUP(I20,BDD!$A:$E,4,FALSE)</f>
        <v>#N/A</v>
      </c>
      <c r="M20" s="11" t="e">
        <f>VLOOKUP(I20,BDD!$A:$E,5,FALSE)</f>
        <v>#N/A</v>
      </c>
    </row>
    <row r="21" spans="1:13" ht="15">
      <c r="A21" s="91">
        <v>3</v>
      </c>
      <c r="B21" s="9"/>
      <c r="C21" s="10" t="e">
        <f>VLOOKUP(B21,BDD!$A:$E,2,FALSE)</f>
        <v>#N/A</v>
      </c>
      <c r="D21" s="10" t="e">
        <f>VLOOKUP(B21,BDD!$A:$E,3,FALSE)</f>
        <v>#N/A</v>
      </c>
      <c r="E21" s="16" t="e">
        <f>VLOOKUP(B21,BDD!$A:$E,4,FALSE)</f>
        <v>#N/A</v>
      </c>
      <c r="F21" s="11" t="e">
        <f>VLOOKUP(B21,BDD!$A:$E,5,FALSE)</f>
        <v>#N/A</v>
      </c>
      <c r="H21" s="91">
        <v>3</v>
      </c>
      <c r="I21" s="9"/>
      <c r="J21" s="10" t="e">
        <f>VLOOKUP(I21,BDD!$A:$E,2,FALSE)</f>
        <v>#N/A</v>
      </c>
      <c r="K21" s="10" t="e">
        <f>VLOOKUP(I21,BDD!$A:$E,3,FALSE)</f>
        <v>#N/A</v>
      </c>
      <c r="L21" s="16" t="e">
        <f>VLOOKUP(I21,BDD!$A:$E,4,FALSE)</f>
        <v>#N/A</v>
      </c>
      <c r="M21" s="11" t="e">
        <f>VLOOKUP(I21,BDD!$A:$E,5,FALSE)</f>
        <v>#N/A</v>
      </c>
    </row>
    <row r="22" spans="1:13" ht="15">
      <c r="A22" s="91">
        <v>4</v>
      </c>
      <c r="B22" s="9"/>
      <c r="C22" s="10" t="e">
        <f>VLOOKUP(B22,BDD!$A:$E,2,FALSE)</f>
        <v>#N/A</v>
      </c>
      <c r="D22" s="10" t="e">
        <f>VLOOKUP(B22,BDD!$A:$E,3,FALSE)</f>
        <v>#N/A</v>
      </c>
      <c r="E22" s="16" t="e">
        <f>VLOOKUP(B22,BDD!$A:$E,4,FALSE)</f>
        <v>#N/A</v>
      </c>
      <c r="F22" s="11" t="e">
        <f>VLOOKUP(B22,BDD!$A:$E,5,FALSE)</f>
        <v>#N/A</v>
      </c>
      <c r="H22" s="91">
        <v>4</v>
      </c>
      <c r="I22" s="9"/>
      <c r="J22" s="10" t="e">
        <f>VLOOKUP(I22,BDD!$A:$E,2,FALSE)</f>
        <v>#N/A</v>
      </c>
      <c r="K22" s="10" t="e">
        <f>VLOOKUP(I22,BDD!$A:$E,3,FALSE)</f>
        <v>#N/A</v>
      </c>
      <c r="L22" s="16" t="e">
        <f>VLOOKUP(I22,BDD!$A:$E,4,FALSE)</f>
        <v>#N/A</v>
      </c>
      <c r="M22" s="11" t="e">
        <f>VLOOKUP(I22,BDD!$A:$E,5,FALSE)</f>
        <v>#N/A</v>
      </c>
    </row>
    <row r="23" spans="1:13" ht="15">
      <c r="A23" s="91">
        <v>5</v>
      </c>
      <c r="B23" s="9"/>
      <c r="C23" s="10" t="e">
        <f>VLOOKUP(B23,BDD!$A:$E,2,FALSE)</f>
        <v>#N/A</v>
      </c>
      <c r="D23" s="10" t="e">
        <f>VLOOKUP(B23,BDD!$A:$E,3,FALSE)</f>
        <v>#N/A</v>
      </c>
      <c r="E23" s="16" t="e">
        <f>VLOOKUP(B23,BDD!$A:$E,4,FALSE)</f>
        <v>#N/A</v>
      </c>
      <c r="F23" s="11" t="e">
        <f>VLOOKUP(B23,BDD!$A:$E,5,FALSE)</f>
        <v>#N/A</v>
      </c>
      <c r="H23" s="91">
        <v>5</v>
      </c>
      <c r="I23" s="9"/>
      <c r="J23" s="10" t="e">
        <f>VLOOKUP(I23,BDD!$A:$E,2,FALSE)</f>
        <v>#N/A</v>
      </c>
      <c r="K23" s="10" t="e">
        <f>VLOOKUP(I23,BDD!$A:$E,3,FALSE)</f>
        <v>#N/A</v>
      </c>
      <c r="L23" s="16" t="e">
        <f>VLOOKUP(I23,BDD!$A:$E,4,FALSE)</f>
        <v>#N/A</v>
      </c>
      <c r="M23" s="11" t="e">
        <f>VLOOKUP(I23,BDD!$A:$E,5,FALSE)</f>
        <v>#N/A</v>
      </c>
    </row>
    <row r="24" spans="1:13" ht="15">
      <c r="A24" s="91">
        <v>6</v>
      </c>
      <c r="B24" s="9"/>
      <c r="C24" s="10" t="e">
        <f>VLOOKUP(B24,BDD!$A:$E,2,FALSE)</f>
        <v>#N/A</v>
      </c>
      <c r="D24" s="10" t="e">
        <f>VLOOKUP(B24,BDD!$A:$E,3,FALSE)</f>
        <v>#N/A</v>
      </c>
      <c r="E24" s="16" t="e">
        <f>VLOOKUP(B24,BDD!$A:$E,4,FALSE)</f>
        <v>#N/A</v>
      </c>
      <c r="F24" s="11" t="e">
        <f>VLOOKUP(B24,BDD!$A:$E,5,FALSE)</f>
        <v>#N/A</v>
      </c>
      <c r="H24" s="91">
        <v>6</v>
      </c>
      <c r="I24" s="9"/>
      <c r="J24" s="10" t="e">
        <f>VLOOKUP(I24,BDD!$A:$E,2,FALSE)</f>
        <v>#N/A</v>
      </c>
      <c r="K24" s="10" t="e">
        <f>VLOOKUP(I24,BDD!$A:$E,3,FALSE)</f>
        <v>#N/A</v>
      </c>
      <c r="L24" s="16" t="e">
        <f>VLOOKUP(I24,BDD!$A:$E,4,FALSE)</f>
        <v>#N/A</v>
      </c>
      <c r="M24" s="11" t="e">
        <f>VLOOKUP(I24,BDD!$A:$E,5,FALSE)</f>
        <v>#N/A</v>
      </c>
    </row>
    <row r="25" spans="1:13" ht="15">
      <c r="A25" s="91">
        <v>7</v>
      </c>
      <c r="B25" s="9"/>
      <c r="C25" s="10" t="e">
        <f>VLOOKUP(B25,BDD!$A:$E,2,FALSE)</f>
        <v>#N/A</v>
      </c>
      <c r="D25" s="10" t="e">
        <f>VLOOKUP(B25,BDD!$A:$E,3,FALSE)</f>
        <v>#N/A</v>
      </c>
      <c r="E25" s="16" t="e">
        <f>VLOOKUP(B25,BDD!$A:$E,4,FALSE)</f>
        <v>#N/A</v>
      </c>
      <c r="F25" s="11" t="e">
        <f>VLOOKUP(B25,BDD!$A:$E,5,FALSE)</f>
        <v>#N/A</v>
      </c>
      <c r="H25" s="91">
        <v>7</v>
      </c>
      <c r="I25" s="9"/>
      <c r="J25" s="10" t="e">
        <f>VLOOKUP(I25,BDD!$A:$E,2,FALSE)</f>
        <v>#N/A</v>
      </c>
      <c r="K25" s="10" t="e">
        <f>VLOOKUP(I25,BDD!$A:$E,3,FALSE)</f>
        <v>#N/A</v>
      </c>
      <c r="L25" s="16" t="e">
        <f>VLOOKUP(I25,BDD!$A:$E,4,FALSE)</f>
        <v>#N/A</v>
      </c>
      <c r="M25" s="11" t="e">
        <f>VLOOKUP(I25,BDD!$A:$E,5,FALSE)</f>
        <v>#N/A</v>
      </c>
    </row>
    <row r="26" spans="1:13" ht="15">
      <c r="A26" s="91">
        <v>8</v>
      </c>
      <c r="B26" s="9"/>
      <c r="C26" s="10" t="e">
        <f>VLOOKUP(B26,BDD!$A:$E,2,FALSE)</f>
        <v>#N/A</v>
      </c>
      <c r="D26" s="10" t="e">
        <f>VLOOKUP(B26,BDD!$A:$E,3,FALSE)</f>
        <v>#N/A</v>
      </c>
      <c r="E26" s="16" t="e">
        <f>VLOOKUP(B26,BDD!$A:$E,4,FALSE)</f>
        <v>#N/A</v>
      </c>
      <c r="F26" s="11" t="e">
        <f>VLOOKUP(B26,BDD!$A:$E,5,FALSE)</f>
        <v>#N/A</v>
      </c>
      <c r="H26" s="91">
        <v>8</v>
      </c>
      <c r="I26" s="9"/>
      <c r="J26" s="10" t="e">
        <f>VLOOKUP(I26,BDD!$A:$E,2,FALSE)</f>
        <v>#N/A</v>
      </c>
      <c r="K26" s="10" t="e">
        <f>VLOOKUP(I26,BDD!$A:$E,3,FALSE)</f>
        <v>#N/A</v>
      </c>
      <c r="L26" s="16" t="e">
        <f>VLOOKUP(I26,BDD!$A:$E,4,FALSE)</f>
        <v>#N/A</v>
      </c>
      <c r="M26" s="11" t="e">
        <f>VLOOKUP(I26,BDD!$A:$E,5,FALSE)</f>
        <v>#N/A</v>
      </c>
    </row>
    <row r="27" spans="1:13" ht="15.75" thickBot="1">
      <c r="A27" s="92">
        <v>9</v>
      </c>
      <c r="B27" s="12"/>
      <c r="C27" s="13" t="e">
        <f>VLOOKUP(B27,BDD!$A:$E,2,FALSE)</f>
        <v>#N/A</v>
      </c>
      <c r="D27" s="13" t="e">
        <f>VLOOKUP(B27,BDD!$A:$E,3,FALSE)</f>
        <v>#N/A</v>
      </c>
      <c r="E27" s="17" t="e">
        <f>VLOOKUP(B27,BDD!$A:$E,4,FALSE)</f>
        <v>#N/A</v>
      </c>
      <c r="F27" s="14" t="e">
        <f>VLOOKUP(B27,BDD!$A:$E,5,FALSE)</f>
        <v>#N/A</v>
      </c>
      <c r="H27" s="92">
        <v>9</v>
      </c>
      <c r="I27" s="12"/>
      <c r="J27" s="13" t="e">
        <f>VLOOKUP(I27,BDD!$A:$E,2,FALSE)</f>
        <v>#N/A</v>
      </c>
      <c r="K27" s="13" t="e">
        <f>VLOOKUP(I27,BDD!$A:$E,3,FALSE)</f>
        <v>#N/A</v>
      </c>
      <c r="L27" s="17" t="e">
        <f>VLOOKUP(I27,BDD!$A:$E,4,FALSE)</f>
        <v>#N/A</v>
      </c>
      <c r="M27" s="14" t="e">
        <f>VLOOKUP(I27,BDD!$A:$E,5,FALSE)</f>
        <v>#N/A</v>
      </c>
    </row>
    <row r="28" ht="15.75" thickBot="1"/>
    <row r="29" spans="1:13" ht="15.75" thickBot="1">
      <c r="A29" s="173">
        <v>5</v>
      </c>
      <c r="B29" s="93" t="s">
        <v>7</v>
      </c>
      <c r="C29" s="162"/>
      <c r="D29" s="163"/>
      <c r="E29" s="163"/>
      <c r="F29" s="164"/>
      <c r="H29" s="173">
        <v>6</v>
      </c>
      <c r="I29" s="93" t="s">
        <v>7</v>
      </c>
      <c r="J29" s="162"/>
      <c r="K29" s="163"/>
      <c r="L29" s="163"/>
      <c r="M29" s="164"/>
    </row>
    <row r="30" spans="1:13" ht="15.75" thickBot="1">
      <c r="A30" s="174"/>
      <c r="B30" s="94" t="s">
        <v>8</v>
      </c>
      <c r="C30" s="95" t="s">
        <v>9</v>
      </c>
      <c r="D30" s="95" t="s">
        <v>10</v>
      </c>
      <c r="E30" s="96" t="s">
        <v>4</v>
      </c>
      <c r="F30" s="97" t="s">
        <v>11</v>
      </c>
      <c r="H30" s="174"/>
      <c r="I30" s="94" t="s">
        <v>8</v>
      </c>
      <c r="J30" s="95" t="s">
        <v>9</v>
      </c>
      <c r="K30" s="95" t="s">
        <v>10</v>
      </c>
      <c r="L30" s="96" t="s">
        <v>4</v>
      </c>
      <c r="M30" s="97" t="s">
        <v>11</v>
      </c>
    </row>
    <row r="31" spans="1:13" ht="15">
      <c r="A31" s="90">
        <v>1</v>
      </c>
      <c r="B31" s="6"/>
      <c r="C31" s="7" t="e">
        <f>VLOOKUP(B31,BDD!$A:$E,2,FALSE)</f>
        <v>#N/A</v>
      </c>
      <c r="D31" s="7" t="e">
        <f>VLOOKUP(B31,BDD!$A:$E,3,FALSE)</f>
        <v>#N/A</v>
      </c>
      <c r="E31" s="15" t="e">
        <f>VLOOKUP(B31,BDD!$A:$E,4,FALSE)</f>
        <v>#N/A</v>
      </c>
      <c r="F31" s="8" t="e">
        <f>VLOOKUP(B31,BDD!$A:$E,5,FALSE)</f>
        <v>#N/A</v>
      </c>
      <c r="H31" s="90">
        <v>1</v>
      </c>
      <c r="I31" s="6"/>
      <c r="J31" s="7" t="e">
        <f>VLOOKUP(I31,BDD!$A:$E,2,FALSE)</f>
        <v>#N/A</v>
      </c>
      <c r="K31" s="7" t="e">
        <f>VLOOKUP(I31,BDD!$A:$E,3,FALSE)</f>
        <v>#N/A</v>
      </c>
      <c r="L31" s="15" t="e">
        <f>VLOOKUP(I31,BDD!$A:$E,4,FALSE)</f>
        <v>#N/A</v>
      </c>
      <c r="M31" s="8" t="e">
        <f>VLOOKUP(I31,BDD!$A:$E,5,FALSE)</f>
        <v>#N/A</v>
      </c>
    </row>
    <row r="32" spans="1:13" ht="15">
      <c r="A32" s="91">
        <v>2</v>
      </c>
      <c r="B32" s="9"/>
      <c r="C32" s="10" t="e">
        <f>VLOOKUP(B32,BDD!$A:$E,2,FALSE)</f>
        <v>#N/A</v>
      </c>
      <c r="D32" s="10" t="e">
        <f>VLOOKUP(B32,BDD!$A:$E,3,FALSE)</f>
        <v>#N/A</v>
      </c>
      <c r="E32" s="16" t="e">
        <f>VLOOKUP(B32,BDD!$A:$E,4,FALSE)</f>
        <v>#N/A</v>
      </c>
      <c r="F32" s="11" t="e">
        <f>VLOOKUP(B32,BDD!$A:$E,5,FALSE)</f>
        <v>#N/A</v>
      </c>
      <c r="H32" s="91">
        <v>2</v>
      </c>
      <c r="I32" s="9"/>
      <c r="J32" s="10" t="e">
        <f>VLOOKUP(I32,BDD!$A:$E,2,FALSE)</f>
        <v>#N/A</v>
      </c>
      <c r="K32" s="10" t="e">
        <f>VLOOKUP(I32,BDD!$A:$E,3,FALSE)</f>
        <v>#N/A</v>
      </c>
      <c r="L32" s="16" t="e">
        <f>VLOOKUP(I32,BDD!$A:$E,4,FALSE)</f>
        <v>#N/A</v>
      </c>
      <c r="M32" s="11" t="e">
        <f>VLOOKUP(I32,BDD!$A:$E,5,FALSE)</f>
        <v>#N/A</v>
      </c>
    </row>
    <row r="33" spans="1:13" ht="15">
      <c r="A33" s="91">
        <v>3</v>
      </c>
      <c r="B33" s="9"/>
      <c r="C33" s="10" t="e">
        <f>VLOOKUP(B33,BDD!$A:$E,2,FALSE)</f>
        <v>#N/A</v>
      </c>
      <c r="D33" s="10" t="e">
        <f>VLOOKUP(B33,BDD!$A:$E,3,FALSE)</f>
        <v>#N/A</v>
      </c>
      <c r="E33" s="16" t="e">
        <f>VLOOKUP(B33,BDD!$A:$E,4,FALSE)</f>
        <v>#N/A</v>
      </c>
      <c r="F33" s="11" t="e">
        <f>VLOOKUP(B33,BDD!$A:$E,5,FALSE)</f>
        <v>#N/A</v>
      </c>
      <c r="H33" s="91">
        <v>3</v>
      </c>
      <c r="I33" s="9"/>
      <c r="J33" s="10" t="e">
        <f>VLOOKUP(I33,BDD!$A:$E,2,FALSE)</f>
        <v>#N/A</v>
      </c>
      <c r="K33" s="10" t="e">
        <f>VLOOKUP(I33,BDD!$A:$E,3,FALSE)</f>
        <v>#N/A</v>
      </c>
      <c r="L33" s="16" t="e">
        <f>VLOOKUP(I33,BDD!$A:$E,4,FALSE)</f>
        <v>#N/A</v>
      </c>
      <c r="M33" s="11" t="e">
        <f>VLOOKUP(I33,BDD!$A:$E,5,FALSE)</f>
        <v>#N/A</v>
      </c>
    </row>
    <row r="34" spans="1:13" ht="15">
      <c r="A34" s="91">
        <v>4</v>
      </c>
      <c r="B34" s="9"/>
      <c r="C34" s="10" t="e">
        <f>VLOOKUP(B34,BDD!$A:$E,2,FALSE)</f>
        <v>#N/A</v>
      </c>
      <c r="D34" s="10" t="e">
        <f>VLOOKUP(B34,BDD!$A:$E,3,FALSE)</f>
        <v>#N/A</v>
      </c>
      <c r="E34" s="16" t="e">
        <f>VLOOKUP(B34,BDD!$A:$E,4,FALSE)</f>
        <v>#N/A</v>
      </c>
      <c r="F34" s="11" t="e">
        <f>VLOOKUP(B34,BDD!$A:$E,5,FALSE)</f>
        <v>#N/A</v>
      </c>
      <c r="H34" s="91">
        <v>4</v>
      </c>
      <c r="I34" s="9"/>
      <c r="J34" s="10" t="e">
        <f>VLOOKUP(I34,BDD!$A:$E,2,FALSE)</f>
        <v>#N/A</v>
      </c>
      <c r="K34" s="10" t="e">
        <f>VLOOKUP(I34,BDD!$A:$E,3,FALSE)</f>
        <v>#N/A</v>
      </c>
      <c r="L34" s="16" t="e">
        <f>VLOOKUP(I34,BDD!$A:$E,4,FALSE)</f>
        <v>#N/A</v>
      </c>
      <c r="M34" s="11" t="e">
        <f>VLOOKUP(I34,BDD!$A:$E,5,FALSE)</f>
        <v>#N/A</v>
      </c>
    </row>
    <row r="35" spans="1:13" ht="15">
      <c r="A35" s="91">
        <v>5</v>
      </c>
      <c r="B35" s="9"/>
      <c r="C35" s="10" t="e">
        <f>VLOOKUP(B35,BDD!$A:$E,2,FALSE)</f>
        <v>#N/A</v>
      </c>
      <c r="D35" s="10" t="e">
        <f>VLOOKUP(B35,BDD!$A:$E,3,FALSE)</f>
        <v>#N/A</v>
      </c>
      <c r="E35" s="16" t="e">
        <f>VLOOKUP(B35,BDD!$A:$E,4,FALSE)</f>
        <v>#N/A</v>
      </c>
      <c r="F35" s="11" t="e">
        <f>VLOOKUP(B35,BDD!$A:$E,5,FALSE)</f>
        <v>#N/A</v>
      </c>
      <c r="H35" s="91">
        <v>5</v>
      </c>
      <c r="I35" s="9"/>
      <c r="J35" s="10" t="e">
        <f>VLOOKUP(I35,BDD!$A:$E,2,FALSE)</f>
        <v>#N/A</v>
      </c>
      <c r="K35" s="10" t="e">
        <f>VLOOKUP(I35,BDD!$A:$E,3,FALSE)</f>
        <v>#N/A</v>
      </c>
      <c r="L35" s="16" t="e">
        <f>VLOOKUP(I35,BDD!$A:$E,4,FALSE)</f>
        <v>#N/A</v>
      </c>
      <c r="M35" s="11" t="e">
        <f>VLOOKUP(I35,BDD!$A:$E,5,FALSE)</f>
        <v>#N/A</v>
      </c>
    </row>
    <row r="36" spans="1:13" ht="15">
      <c r="A36" s="91">
        <v>6</v>
      </c>
      <c r="B36" s="9"/>
      <c r="C36" s="10" t="e">
        <f>VLOOKUP(B36,BDD!$A:$E,2,FALSE)</f>
        <v>#N/A</v>
      </c>
      <c r="D36" s="10" t="e">
        <f>VLOOKUP(B36,BDD!$A:$E,3,FALSE)</f>
        <v>#N/A</v>
      </c>
      <c r="E36" s="16" t="e">
        <f>VLOOKUP(B36,BDD!$A:$E,4,FALSE)</f>
        <v>#N/A</v>
      </c>
      <c r="F36" s="11" t="e">
        <f>VLOOKUP(B36,BDD!$A:$E,5,FALSE)</f>
        <v>#N/A</v>
      </c>
      <c r="H36" s="91">
        <v>6</v>
      </c>
      <c r="I36" s="9"/>
      <c r="J36" s="10" t="e">
        <f>VLOOKUP(I36,BDD!$A:$E,2,FALSE)</f>
        <v>#N/A</v>
      </c>
      <c r="K36" s="10" t="e">
        <f>VLOOKUP(I36,BDD!$A:$E,3,FALSE)</f>
        <v>#N/A</v>
      </c>
      <c r="L36" s="16" t="e">
        <f>VLOOKUP(I36,BDD!$A:$E,4,FALSE)</f>
        <v>#N/A</v>
      </c>
      <c r="M36" s="11" t="e">
        <f>VLOOKUP(I36,BDD!$A:$E,5,FALSE)</f>
        <v>#N/A</v>
      </c>
    </row>
    <row r="37" spans="1:13" ht="15">
      <c r="A37" s="91">
        <v>7</v>
      </c>
      <c r="B37" s="9"/>
      <c r="C37" s="10" t="e">
        <f>VLOOKUP(B37,BDD!$A:$E,2,FALSE)</f>
        <v>#N/A</v>
      </c>
      <c r="D37" s="10" t="e">
        <f>VLOOKUP(B37,BDD!$A:$E,3,FALSE)</f>
        <v>#N/A</v>
      </c>
      <c r="E37" s="16" t="e">
        <f>VLOOKUP(B37,BDD!$A:$E,4,FALSE)</f>
        <v>#N/A</v>
      </c>
      <c r="F37" s="11" t="e">
        <f>VLOOKUP(B37,BDD!$A:$E,5,FALSE)</f>
        <v>#N/A</v>
      </c>
      <c r="H37" s="91">
        <v>7</v>
      </c>
      <c r="I37" s="9"/>
      <c r="J37" s="10" t="e">
        <f>VLOOKUP(I37,BDD!$A:$E,2,FALSE)</f>
        <v>#N/A</v>
      </c>
      <c r="K37" s="10" t="e">
        <f>VLOOKUP(I37,BDD!$A:$E,3,FALSE)</f>
        <v>#N/A</v>
      </c>
      <c r="L37" s="16" t="e">
        <f>VLOOKUP(I37,BDD!$A:$E,4,FALSE)</f>
        <v>#N/A</v>
      </c>
      <c r="M37" s="11" t="e">
        <f>VLOOKUP(I37,BDD!$A:$E,5,FALSE)</f>
        <v>#N/A</v>
      </c>
    </row>
    <row r="38" spans="1:13" ht="15">
      <c r="A38" s="91">
        <v>8</v>
      </c>
      <c r="B38" s="9"/>
      <c r="C38" s="10" t="e">
        <f>VLOOKUP(B38,BDD!$A:$E,2,FALSE)</f>
        <v>#N/A</v>
      </c>
      <c r="D38" s="10" t="e">
        <f>VLOOKUP(B38,BDD!$A:$E,3,FALSE)</f>
        <v>#N/A</v>
      </c>
      <c r="E38" s="16" t="e">
        <f>VLOOKUP(B38,BDD!$A:$E,4,FALSE)</f>
        <v>#N/A</v>
      </c>
      <c r="F38" s="11" t="e">
        <f>VLOOKUP(B38,BDD!$A:$E,5,FALSE)</f>
        <v>#N/A</v>
      </c>
      <c r="H38" s="91">
        <v>8</v>
      </c>
      <c r="I38" s="9"/>
      <c r="J38" s="10" t="e">
        <f>VLOOKUP(I38,BDD!$A:$E,2,FALSE)</f>
        <v>#N/A</v>
      </c>
      <c r="K38" s="10" t="e">
        <f>VLOOKUP(I38,BDD!$A:$E,3,FALSE)</f>
        <v>#N/A</v>
      </c>
      <c r="L38" s="16" t="e">
        <f>VLOOKUP(I38,BDD!$A:$E,4,FALSE)</f>
        <v>#N/A</v>
      </c>
      <c r="M38" s="11" t="e">
        <f>VLOOKUP(I38,BDD!$A:$E,5,FALSE)</f>
        <v>#N/A</v>
      </c>
    </row>
    <row r="39" spans="1:13" ht="15.75" thickBot="1">
      <c r="A39" s="92">
        <v>9</v>
      </c>
      <c r="B39" s="12"/>
      <c r="C39" s="13" t="e">
        <f>VLOOKUP(B39,BDD!$A:$E,2,FALSE)</f>
        <v>#N/A</v>
      </c>
      <c r="D39" s="13" t="e">
        <f>VLOOKUP(B39,BDD!$A:$E,3,FALSE)</f>
        <v>#N/A</v>
      </c>
      <c r="E39" s="17" t="e">
        <f>VLOOKUP(B39,BDD!$A:$E,4,FALSE)</f>
        <v>#N/A</v>
      </c>
      <c r="F39" s="14" t="e">
        <f>VLOOKUP(B39,BDD!$A:$E,5,FALSE)</f>
        <v>#N/A</v>
      </c>
      <c r="H39" s="92">
        <v>9</v>
      </c>
      <c r="I39" s="12"/>
      <c r="J39" s="13" t="e">
        <f>VLOOKUP(I39,BDD!$A:$E,2,FALSE)</f>
        <v>#N/A</v>
      </c>
      <c r="K39" s="13" t="e">
        <f>VLOOKUP(I39,BDD!$A:$E,3,FALSE)</f>
        <v>#N/A</v>
      </c>
      <c r="L39" s="17" t="e">
        <f>VLOOKUP(I39,BDD!$A:$E,4,FALSE)</f>
        <v>#N/A</v>
      </c>
      <c r="M39" s="14" t="e">
        <f>VLOOKUP(I39,BDD!$A:$E,5,FALSE)</f>
        <v>#N/A</v>
      </c>
    </row>
    <row r="40" ht="15.75" thickBot="1"/>
    <row r="41" spans="1:13" ht="15.75" thickBot="1">
      <c r="A41" s="173">
        <v>7</v>
      </c>
      <c r="B41" s="93" t="s">
        <v>7</v>
      </c>
      <c r="C41" s="162"/>
      <c r="D41" s="163"/>
      <c r="E41" s="163"/>
      <c r="F41" s="164"/>
      <c r="H41" s="173">
        <v>8</v>
      </c>
      <c r="I41" s="93" t="s">
        <v>7</v>
      </c>
      <c r="J41" s="162"/>
      <c r="K41" s="163"/>
      <c r="L41" s="163"/>
      <c r="M41" s="164"/>
    </row>
    <row r="42" spans="1:13" ht="15.75" thickBot="1">
      <c r="A42" s="174"/>
      <c r="B42" s="94" t="s">
        <v>8</v>
      </c>
      <c r="C42" s="95" t="s">
        <v>9</v>
      </c>
      <c r="D42" s="95" t="s">
        <v>10</v>
      </c>
      <c r="E42" s="96" t="s">
        <v>4</v>
      </c>
      <c r="F42" s="97" t="s">
        <v>11</v>
      </c>
      <c r="H42" s="174"/>
      <c r="I42" s="94" t="s">
        <v>8</v>
      </c>
      <c r="J42" s="95" t="s">
        <v>9</v>
      </c>
      <c r="K42" s="95" t="s">
        <v>10</v>
      </c>
      <c r="L42" s="96" t="s">
        <v>4</v>
      </c>
      <c r="M42" s="97" t="s">
        <v>11</v>
      </c>
    </row>
    <row r="43" spans="1:13" ht="15">
      <c r="A43" s="90">
        <v>1</v>
      </c>
      <c r="B43" s="6"/>
      <c r="C43" s="7" t="e">
        <f>VLOOKUP(B43,BDD!$A:$E,2,FALSE)</f>
        <v>#N/A</v>
      </c>
      <c r="D43" s="7" t="e">
        <f>VLOOKUP(B43,BDD!$A:$E,3,FALSE)</f>
        <v>#N/A</v>
      </c>
      <c r="E43" s="15" t="e">
        <f>VLOOKUP(B43,BDD!$A:$E,4,FALSE)</f>
        <v>#N/A</v>
      </c>
      <c r="F43" s="8" t="e">
        <f>VLOOKUP(B43,BDD!$A:$E,5,FALSE)</f>
        <v>#N/A</v>
      </c>
      <c r="H43" s="90">
        <v>1</v>
      </c>
      <c r="I43" s="6"/>
      <c r="J43" s="7" t="e">
        <f>VLOOKUP(I43,BDD!$A:$E,2,FALSE)</f>
        <v>#N/A</v>
      </c>
      <c r="K43" s="7" t="e">
        <f>VLOOKUP(I43,BDD!$A:$E,3,FALSE)</f>
        <v>#N/A</v>
      </c>
      <c r="L43" s="15" t="e">
        <f>VLOOKUP(I43,BDD!$A:$E,4,FALSE)</f>
        <v>#N/A</v>
      </c>
      <c r="M43" s="8" t="e">
        <f>VLOOKUP(I43,BDD!$A:$E,5,FALSE)</f>
        <v>#N/A</v>
      </c>
    </row>
    <row r="44" spans="1:13" ht="15">
      <c r="A44" s="91">
        <v>2</v>
      </c>
      <c r="B44" s="9"/>
      <c r="C44" s="10" t="e">
        <f>VLOOKUP(B44,BDD!$A:$E,2,FALSE)</f>
        <v>#N/A</v>
      </c>
      <c r="D44" s="10" t="e">
        <f>VLOOKUP(B44,BDD!$A:$E,3,FALSE)</f>
        <v>#N/A</v>
      </c>
      <c r="E44" s="16" t="e">
        <f>VLOOKUP(B44,BDD!$A:$E,4,FALSE)</f>
        <v>#N/A</v>
      </c>
      <c r="F44" s="11" t="e">
        <f>VLOOKUP(B44,BDD!$A:$E,5,FALSE)</f>
        <v>#N/A</v>
      </c>
      <c r="H44" s="91">
        <v>2</v>
      </c>
      <c r="I44" s="9"/>
      <c r="J44" s="10" t="e">
        <f>VLOOKUP(I44,BDD!$A:$E,2,FALSE)</f>
        <v>#N/A</v>
      </c>
      <c r="K44" s="10" t="e">
        <f>VLOOKUP(I44,BDD!$A:$E,3,FALSE)</f>
        <v>#N/A</v>
      </c>
      <c r="L44" s="16" t="e">
        <f>VLOOKUP(I44,BDD!$A:$E,4,FALSE)</f>
        <v>#N/A</v>
      </c>
      <c r="M44" s="11" t="e">
        <f>VLOOKUP(I44,BDD!$A:$E,5,FALSE)</f>
        <v>#N/A</v>
      </c>
    </row>
    <row r="45" spans="1:13" ht="15">
      <c r="A45" s="91">
        <v>3</v>
      </c>
      <c r="B45" s="9"/>
      <c r="C45" s="10" t="e">
        <f>VLOOKUP(B45,BDD!$A:$E,2,FALSE)</f>
        <v>#N/A</v>
      </c>
      <c r="D45" s="10" t="e">
        <f>VLOOKUP(B45,BDD!$A:$E,3,FALSE)</f>
        <v>#N/A</v>
      </c>
      <c r="E45" s="16" t="e">
        <f>VLOOKUP(B45,BDD!$A:$E,4,FALSE)</f>
        <v>#N/A</v>
      </c>
      <c r="F45" s="11" t="e">
        <f>VLOOKUP(B45,BDD!$A:$E,5,FALSE)</f>
        <v>#N/A</v>
      </c>
      <c r="H45" s="91">
        <v>3</v>
      </c>
      <c r="I45" s="9"/>
      <c r="J45" s="10" t="e">
        <f>VLOOKUP(I45,BDD!$A:$E,2,FALSE)</f>
        <v>#N/A</v>
      </c>
      <c r="K45" s="10" t="e">
        <f>VLOOKUP(I45,BDD!$A:$E,3,FALSE)</f>
        <v>#N/A</v>
      </c>
      <c r="L45" s="16" t="e">
        <f>VLOOKUP(I45,BDD!$A:$E,4,FALSE)</f>
        <v>#N/A</v>
      </c>
      <c r="M45" s="11" t="e">
        <f>VLOOKUP(I45,BDD!$A:$E,5,FALSE)</f>
        <v>#N/A</v>
      </c>
    </row>
    <row r="46" spans="1:13" ht="15">
      <c r="A46" s="91">
        <v>4</v>
      </c>
      <c r="B46" s="9"/>
      <c r="C46" s="10" t="e">
        <f>VLOOKUP(B46,BDD!$A:$E,2,FALSE)</f>
        <v>#N/A</v>
      </c>
      <c r="D46" s="10" t="e">
        <f>VLOOKUP(B46,BDD!$A:$E,3,FALSE)</f>
        <v>#N/A</v>
      </c>
      <c r="E46" s="16" t="e">
        <f>VLOOKUP(B46,BDD!$A:$E,4,FALSE)</f>
        <v>#N/A</v>
      </c>
      <c r="F46" s="11" t="e">
        <f>VLOOKUP(B46,BDD!$A:$E,5,FALSE)</f>
        <v>#N/A</v>
      </c>
      <c r="H46" s="91">
        <v>4</v>
      </c>
      <c r="I46" s="9"/>
      <c r="J46" s="10" t="e">
        <f>VLOOKUP(I46,BDD!$A:$E,2,FALSE)</f>
        <v>#N/A</v>
      </c>
      <c r="K46" s="10" t="e">
        <f>VLOOKUP(I46,BDD!$A:$E,3,FALSE)</f>
        <v>#N/A</v>
      </c>
      <c r="L46" s="16" t="e">
        <f>VLOOKUP(I46,BDD!$A:$E,4,FALSE)</f>
        <v>#N/A</v>
      </c>
      <c r="M46" s="11" t="e">
        <f>VLOOKUP(I46,BDD!$A:$E,5,FALSE)</f>
        <v>#N/A</v>
      </c>
    </row>
    <row r="47" spans="1:13" ht="15">
      <c r="A47" s="91">
        <v>5</v>
      </c>
      <c r="B47" s="9"/>
      <c r="C47" s="10" t="e">
        <f>VLOOKUP(B47,BDD!$A:$E,2,FALSE)</f>
        <v>#N/A</v>
      </c>
      <c r="D47" s="10" t="e">
        <f>VLOOKUP(B47,BDD!$A:$E,3,FALSE)</f>
        <v>#N/A</v>
      </c>
      <c r="E47" s="16" t="e">
        <f>VLOOKUP(B47,BDD!$A:$E,4,FALSE)</f>
        <v>#N/A</v>
      </c>
      <c r="F47" s="11" t="e">
        <f>VLOOKUP(B47,BDD!$A:$E,5,FALSE)</f>
        <v>#N/A</v>
      </c>
      <c r="H47" s="91">
        <v>5</v>
      </c>
      <c r="I47" s="9"/>
      <c r="J47" s="10" t="e">
        <f>VLOOKUP(I47,BDD!$A:$E,2,FALSE)</f>
        <v>#N/A</v>
      </c>
      <c r="K47" s="10" t="e">
        <f>VLOOKUP(I47,BDD!$A:$E,3,FALSE)</f>
        <v>#N/A</v>
      </c>
      <c r="L47" s="16" t="e">
        <f>VLOOKUP(I47,BDD!$A:$E,4,FALSE)</f>
        <v>#N/A</v>
      </c>
      <c r="M47" s="11" t="e">
        <f>VLOOKUP(I47,BDD!$A:$E,5,FALSE)</f>
        <v>#N/A</v>
      </c>
    </row>
    <row r="48" spans="1:13" ht="15">
      <c r="A48" s="91">
        <v>6</v>
      </c>
      <c r="B48" s="9"/>
      <c r="C48" s="10" t="e">
        <f>VLOOKUP(B48,BDD!$A:$E,2,FALSE)</f>
        <v>#N/A</v>
      </c>
      <c r="D48" s="10" t="e">
        <f>VLOOKUP(B48,BDD!$A:$E,3,FALSE)</f>
        <v>#N/A</v>
      </c>
      <c r="E48" s="16" t="e">
        <f>VLOOKUP(B48,BDD!$A:$E,4,FALSE)</f>
        <v>#N/A</v>
      </c>
      <c r="F48" s="11" t="e">
        <f>VLOOKUP(B48,BDD!$A:$E,5,FALSE)</f>
        <v>#N/A</v>
      </c>
      <c r="H48" s="91">
        <v>6</v>
      </c>
      <c r="I48" s="9"/>
      <c r="J48" s="10" t="e">
        <f>VLOOKUP(I48,BDD!$A:$E,2,FALSE)</f>
        <v>#N/A</v>
      </c>
      <c r="K48" s="10" t="e">
        <f>VLOOKUP(I48,BDD!$A:$E,3,FALSE)</f>
        <v>#N/A</v>
      </c>
      <c r="L48" s="16" t="e">
        <f>VLOOKUP(I48,BDD!$A:$E,4,FALSE)</f>
        <v>#N/A</v>
      </c>
      <c r="M48" s="11" t="e">
        <f>VLOOKUP(I48,BDD!$A:$E,5,FALSE)</f>
        <v>#N/A</v>
      </c>
    </row>
    <row r="49" spans="1:13" ht="15">
      <c r="A49" s="91">
        <v>7</v>
      </c>
      <c r="B49" s="9"/>
      <c r="C49" s="10" t="e">
        <f>VLOOKUP(B49,BDD!$A:$E,2,FALSE)</f>
        <v>#N/A</v>
      </c>
      <c r="D49" s="10" t="e">
        <f>VLOOKUP(B49,BDD!$A:$E,3,FALSE)</f>
        <v>#N/A</v>
      </c>
      <c r="E49" s="16" t="e">
        <f>VLOOKUP(B49,BDD!$A:$E,4,FALSE)</f>
        <v>#N/A</v>
      </c>
      <c r="F49" s="11" t="e">
        <f>VLOOKUP(B49,BDD!$A:$E,5,FALSE)</f>
        <v>#N/A</v>
      </c>
      <c r="H49" s="91">
        <v>7</v>
      </c>
      <c r="I49" s="9"/>
      <c r="J49" s="10" t="e">
        <f>VLOOKUP(I49,BDD!$A:$E,2,FALSE)</f>
        <v>#N/A</v>
      </c>
      <c r="K49" s="10" t="e">
        <f>VLOOKUP(I49,BDD!$A:$E,3,FALSE)</f>
        <v>#N/A</v>
      </c>
      <c r="L49" s="16" t="e">
        <f>VLOOKUP(I49,BDD!$A:$E,4,FALSE)</f>
        <v>#N/A</v>
      </c>
      <c r="M49" s="11" t="e">
        <f>VLOOKUP(I49,BDD!$A:$E,5,FALSE)</f>
        <v>#N/A</v>
      </c>
    </row>
    <row r="50" spans="1:13" ht="15">
      <c r="A50" s="91">
        <v>8</v>
      </c>
      <c r="B50" s="9"/>
      <c r="C50" s="10" t="e">
        <f>VLOOKUP(B50,BDD!$A:$E,2,FALSE)</f>
        <v>#N/A</v>
      </c>
      <c r="D50" s="10" t="e">
        <f>VLOOKUP(B50,BDD!$A:$E,3,FALSE)</f>
        <v>#N/A</v>
      </c>
      <c r="E50" s="16" t="e">
        <f>VLOOKUP(B50,BDD!$A:$E,4,FALSE)</f>
        <v>#N/A</v>
      </c>
      <c r="F50" s="11" t="e">
        <f>VLOOKUP(B50,BDD!$A:$E,5,FALSE)</f>
        <v>#N/A</v>
      </c>
      <c r="H50" s="91">
        <v>8</v>
      </c>
      <c r="I50" s="9"/>
      <c r="J50" s="10" t="e">
        <f>VLOOKUP(I50,BDD!$A:$E,2,FALSE)</f>
        <v>#N/A</v>
      </c>
      <c r="K50" s="10" t="e">
        <f>VLOOKUP(I50,BDD!$A:$E,3,FALSE)</f>
        <v>#N/A</v>
      </c>
      <c r="L50" s="16" t="e">
        <f>VLOOKUP(I50,BDD!$A:$E,4,FALSE)</f>
        <v>#N/A</v>
      </c>
      <c r="M50" s="11" t="e">
        <f>VLOOKUP(I50,BDD!$A:$E,5,FALSE)</f>
        <v>#N/A</v>
      </c>
    </row>
    <row r="51" spans="1:13" ht="15.75" thickBot="1">
      <c r="A51" s="92">
        <v>9</v>
      </c>
      <c r="B51" s="12"/>
      <c r="C51" s="13" t="e">
        <f>VLOOKUP(B51,BDD!$A:$E,2,FALSE)</f>
        <v>#N/A</v>
      </c>
      <c r="D51" s="13" t="e">
        <f>VLOOKUP(B51,BDD!$A:$E,3,FALSE)</f>
        <v>#N/A</v>
      </c>
      <c r="E51" s="17" t="e">
        <f>VLOOKUP(B51,BDD!$A:$E,4,FALSE)</f>
        <v>#N/A</v>
      </c>
      <c r="F51" s="14" t="e">
        <f>VLOOKUP(B51,BDD!$A:$E,5,FALSE)</f>
        <v>#N/A</v>
      </c>
      <c r="H51" s="92">
        <v>9</v>
      </c>
      <c r="I51" s="12"/>
      <c r="J51" s="13" t="e">
        <f>VLOOKUP(I51,BDD!$A:$E,2,FALSE)</f>
        <v>#N/A</v>
      </c>
      <c r="K51" s="13" t="e">
        <f>VLOOKUP(I51,BDD!$A:$E,3,FALSE)</f>
        <v>#N/A</v>
      </c>
      <c r="L51" s="17" t="e">
        <f>VLOOKUP(I51,BDD!$A:$E,4,FALSE)</f>
        <v>#N/A</v>
      </c>
      <c r="M51" s="14" t="e">
        <f>VLOOKUP(I51,BDD!$A:$E,5,FALSE)</f>
        <v>#N/A</v>
      </c>
    </row>
    <row r="52" ht="15.75" thickBot="1"/>
    <row r="53" spans="1:13" ht="15.75" thickBot="1">
      <c r="A53" s="173">
        <v>9</v>
      </c>
      <c r="B53" s="93" t="s">
        <v>7</v>
      </c>
      <c r="C53" s="162"/>
      <c r="D53" s="163"/>
      <c r="E53" s="163"/>
      <c r="F53" s="164"/>
      <c r="H53" s="173">
        <v>10</v>
      </c>
      <c r="I53" s="93" t="s">
        <v>7</v>
      </c>
      <c r="J53" s="162"/>
      <c r="K53" s="163"/>
      <c r="L53" s="163"/>
      <c r="M53" s="164"/>
    </row>
    <row r="54" spans="1:13" ht="15.75" thickBot="1">
      <c r="A54" s="174"/>
      <c r="B54" s="94" t="s">
        <v>8</v>
      </c>
      <c r="C54" s="95" t="s">
        <v>9</v>
      </c>
      <c r="D54" s="95" t="s">
        <v>10</v>
      </c>
      <c r="E54" s="96" t="s">
        <v>4</v>
      </c>
      <c r="F54" s="97" t="s">
        <v>11</v>
      </c>
      <c r="H54" s="174"/>
      <c r="I54" s="94" t="s">
        <v>8</v>
      </c>
      <c r="J54" s="95" t="s">
        <v>9</v>
      </c>
      <c r="K54" s="95" t="s">
        <v>10</v>
      </c>
      <c r="L54" s="96" t="s">
        <v>4</v>
      </c>
      <c r="M54" s="97" t="s">
        <v>11</v>
      </c>
    </row>
    <row r="55" spans="1:13" ht="15">
      <c r="A55" s="90">
        <v>1</v>
      </c>
      <c r="B55" s="6"/>
      <c r="C55" s="7" t="e">
        <f>VLOOKUP(B55,BDD!$A:$E,2,FALSE)</f>
        <v>#N/A</v>
      </c>
      <c r="D55" s="7" t="e">
        <f>VLOOKUP(B55,BDD!$A:$E,3,FALSE)</f>
        <v>#N/A</v>
      </c>
      <c r="E55" s="15" t="e">
        <f>VLOOKUP(B55,BDD!$A:$E,4,FALSE)</f>
        <v>#N/A</v>
      </c>
      <c r="F55" s="8" t="e">
        <f>VLOOKUP(B55,BDD!$A:$E,5,FALSE)</f>
        <v>#N/A</v>
      </c>
      <c r="H55" s="90">
        <v>1</v>
      </c>
      <c r="I55" s="6"/>
      <c r="J55" s="7" t="e">
        <f>VLOOKUP(I55,BDD!$A:$E,2,FALSE)</f>
        <v>#N/A</v>
      </c>
      <c r="K55" s="7" t="e">
        <f>VLOOKUP(I55,BDD!$A:$E,3,FALSE)</f>
        <v>#N/A</v>
      </c>
      <c r="L55" s="15" t="e">
        <f>VLOOKUP(I55,BDD!$A:$E,4,FALSE)</f>
        <v>#N/A</v>
      </c>
      <c r="M55" s="8" t="e">
        <f>VLOOKUP(I55,BDD!$A:$E,5,FALSE)</f>
        <v>#N/A</v>
      </c>
    </row>
    <row r="56" spans="1:13" ht="15">
      <c r="A56" s="91">
        <v>2</v>
      </c>
      <c r="B56" s="9"/>
      <c r="C56" s="10" t="e">
        <f>VLOOKUP(B56,BDD!$A:$E,2,FALSE)</f>
        <v>#N/A</v>
      </c>
      <c r="D56" s="10" t="e">
        <f>VLOOKUP(B56,BDD!$A:$E,3,FALSE)</f>
        <v>#N/A</v>
      </c>
      <c r="E56" s="16" t="e">
        <f>VLOOKUP(B56,BDD!$A:$E,4,FALSE)</f>
        <v>#N/A</v>
      </c>
      <c r="F56" s="11" t="e">
        <f>VLOOKUP(B56,BDD!$A:$E,5,FALSE)</f>
        <v>#N/A</v>
      </c>
      <c r="H56" s="91">
        <v>2</v>
      </c>
      <c r="I56" s="9"/>
      <c r="J56" s="10" t="e">
        <f>VLOOKUP(I56,BDD!$A:$E,2,FALSE)</f>
        <v>#N/A</v>
      </c>
      <c r="K56" s="10" t="e">
        <f>VLOOKUP(I56,BDD!$A:$E,3,FALSE)</f>
        <v>#N/A</v>
      </c>
      <c r="L56" s="16" t="e">
        <f>VLOOKUP(I56,BDD!$A:$E,4,FALSE)</f>
        <v>#N/A</v>
      </c>
      <c r="M56" s="11" t="e">
        <f>VLOOKUP(I56,BDD!$A:$E,5,FALSE)</f>
        <v>#N/A</v>
      </c>
    </row>
    <row r="57" spans="1:13" ht="15">
      <c r="A57" s="91">
        <v>3</v>
      </c>
      <c r="B57" s="9"/>
      <c r="C57" s="10" t="e">
        <f>VLOOKUP(B57,BDD!$A:$E,2,FALSE)</f>
        <v>#N/A</v>
      </c>
      <c r="D57" s="10" t="e">
        <f>VLOOKUP(B57,BDD!$A:$E,3,FALSE)</f>
        <v>#N/A</v>
      </c>
      <c r="E57" s="16" t="e">
        <f>VLOOKUP(B57,BDD!$A:$E,4,FALSE)</f>
        <v>#N/A</v>
      </c>
      <c r="F57" s="11" t="e">
        <f>VLOOKUP(B57,BDD!$A:$E,5,FALSE)</f>
        <v>#N/A</v>
      </c>
      <c r="H57" s="91">
        <v>3</v>
      </c>
      <c r="I57" s="9"/>
      <c r="J57" s="10" t="e">
        <f>VLOOKUP(I57,BDD!$A:$E,2,FALSE)</f>
        <v>#N/A</v>
      </c>
      <c r="K57" s="10" t="e">
        <f>VLOOKUP(I57,BDD!$A:$E,3,FALSE)</f>
        <v>#N/A</v>
      </c>
      <c r="L57" s="16" t="e">
        <f>VLOOKUP(I57,BDD!$A:$E,4,FALSE)</f>
        <v>#N/A</v>
      </c>
      <c r="M57" s="11" t="e">
        <f>VLOOKUP(I57,BDD!$A:$E,5,FALSE)</f>
        <v>#N/A</v>
      </c>
    </row>
    <row r="58" spans="1:13" ht="15">
      <c r="A58" s="91">
        <v>4</v>
      </c>
      <c r="B58" s="9"/>
      <c r="C58" s="10" t="e">
        <f>VLOOKUP(B58,BDD!$A:$E,2,FALSE)</f>
        <v>#N/A</v>
      </c>
      <c r="D58" s="10" t="e">
        <f>VLOOKUP(B58,BDD!$A:$E,3,FALSE)</f>
        <v>#N/A</v>
      </c>
      <c r="E58" s="16" t="e">
        <f>VLOOKUP(B58,BDD!$A:$E,4,FALSE)</f>
        <v>#N/A</v>
      </c>
      <c r="F58" s="11" t="e">
        <f>VLOOKUP(B58,BDD!$A:$E,5,FALSE)</f>
        <v>#N/A</v>
      </c>
      <c r="H58" s="91">
        <v>4</v>
      </c>
      <c r="I58" s="9"/>
      <c r="J58" s="10" t="e">
        <f>VLOOKUP(I58,BDD!$A:$E,2,FALSE)</f>
        <v>#N/A</v>
      </c>
      <c r="K58" s="10" t="e">
        <f>VLOOKUP(I58,BDD!$A:$E,3,FALSE)</f>
        <v>#N/A</v>
      </c>
      <c r="L58" s="16" t="e">
        <f>VLOOKUP(I58,BDD!$A:$E,4,FALSE)</f>
        <v>#N/A</v>
      </c>
      <c r="M58" s="11" t="e">
        <f>VLOOKUP(I58,BDD!$A:$E,5,FALSE)</f>
        <v>#N/A</v>
      </c>
    </row>
    <row r="59" spans="1:13" ht="15">
      <c r="A59" s="91">
        <v>5</v>
      </c>
      <c r="B59" s="9"/>
      <c r="C59" s="10" t="e">
        <f>VLOOKUP(B59,BDD!$A:$E,2,FALSE)</f>
        <v>#N/A</v>
      </c>
      <c r="D59" s="10" t="e">
        <f>VLOOKUP(B59,BDD!$A:$E,3,FALSE)</f>
        <v>#N/A</v>
      </c>
      <c r="E59" s="16" t="e">
        <f>VLOOKUP(B59,BDD!$A:$E,4,FALSE)</f>
        <v>#N/A</v>
      </c>
      <c r="F59" s="11" t="e">
        <f>VLOOKUP(B59,BDD!$A:$E,5,FALSE)</f>
        <v>#N/A</v>
      </c>
      <c r="H59" s="91">
        <v>5</v>
      </c>
      <c r="I59" s="9"/>
      <c r="J59" s="10" t="e">
        <f>VLOOKUP(I59,BDD!$A:$E,2,FALSE)</f>
        <v>#N/A</v>
      </c>
      <c r="K59" s="10" t="e">
        <f>VLOOKUP(I59,BDD!$A:$E,3,FALSE)</f>
        <v>#N/A</v>
      </c>
      <c r="L59" s="16" t="e">
        <f>VLOOKUP(I59,BDD!$A:$E,4,FALSE)</f>
        <v>#N/A</v>
      </c>
      <c r="M59" s="11" t="e">
        <f>VLOOKUP(I59,BDD!$A:$E,5,FALSE)</f>
        <v>#N/A</v>
      </c>
    </row>
    <row r="60" spans="1:13" ht="15">
      <c r="A60" s="91">
        <v>6</v>
      </c>
      <c r="B60" s="9"/>
      <c r="C60" s="10" t="e">
        <f>VLOOKUP(B60,BDD!$A:$E,2,FALSE)</f>
        <v>#N/A</v>
      </c>
      <c r="D60" s="10" t="e">
        <f>VLOOKUP(B60,BDD!$A:$E,3,FALSE)</f>
        <v>#N/A</v>
      </c>
      <c r="E60" s="16" t="e">
        <f>VLOOKUP(B60,BDD!$A:$E,4,FALSE)</f>
        <v>#N/A</v>
      </c>
      <c r="F60" s="11" t="e">
        <f>VLOOKUP(B60,BDD!$A:$E,5,FALSE)</f>
        <v>#N/A</v>
      </c>
      <c r="H60" s="91">
        <v>6</v>
      </c>
      <c r="I60" s="9"/>
      <c r="J60" s="10" t="e">
        <f>VLOOKUP(I60,BDD!$A:$E,2,FALSE)</f>
        <v>#N/A</v>
      </c>
      <c r="K60" s="10" t="e">
        <f>VLOOKUP(I60,BDD!$A:$E,3,FALSE)</f>
        <v>#N/A</v>
      </c>
      <c r="L60" s="16" t="e">
        <f>VLOOKUP(I60,BDD!$A:$E,4,FALSE)</f>
        <v>#N/A</v>
      </c>
      <c r="M60" s="11" t="e">
        <f>VLOOKUP(I60,BDD!$A:$E,5,FALSE)</f>
        <v>#N/A</v>
      </c>
    </row>
    <row r="61" spans="1:13" ht="15">
      <c r="A61" s="91">
        <v>7</v>
      </c>
      <c r="B61" s="9"/>
      <c r="C61" s="10" t="e">
        <f>VLOOKUP(B61,BDD!$A:$E,2,FALSE)</f>
        <v>#N/A</v>
      </c>
      <c r="D61" s="10" t="e">
        <f>VLOOKUP(B61,BDD!$A:$E,3,FALSE)</f>
        <v>#N/A</v>
      </c>
      <c r="E61" s="16" t="e">
        <f>VLOOKUP(B61,BDD!$A:$E,4,FALSE)</f>
        <v>#N/A</v>
      </c>
      <c r="F61" s="11" t="e">
        <f>VLOOKUP(B61,BDD!$A:$E,5,FALSE)</f>
        <v>#N/A</v>
      </c>
      <c r="H61" s="91">
        <v>7</v>
      </c>
      <c r="I61" s="9"/>
      <c r="J61" s="10" t="e">
        <f>VLOOKUP(I61,BDD!$A:$E,2,FALSE)</f>
        <v>#N/A</v>
      </c>
      <c r="K61" s="10" t="e">
        <f>VLOOKUP(I61,BDD!$A:$E,3,FALSE)</f>
        <v>#N/A</v>
      </c>
      <c r="L61" s="16" t="e">
        <f>VLOOKUP(I61,BDD!$A:$E,4,FALSE)</f>
        <v>#N/A</v>
      </c>
      <c r="M61" s="11" t="e">
        <f>VLOOKUP(I61,BDD!$A:$E,5,FALSE)</f>
        <v>#N/A</v>
      </c>
    </row>
    <row r="62" spans="1:13" ht="15">
      <c r="A62" s="91">
        <v>8</v>
      </c>
      <c r="B62" s="9"/>
      <c r="C62" s="10" t="e">
        <f>VLOOKUP(B62,BDD!$A:$E,2,FALSE)</f>
        <v>#N/A</v>
      </c>
      <c r="D62" s="10" t="e">
        <f>VLOOKUP(B62,BDD!$A:$E,3,FALSE)</f>
        <v>#N/A</v>
      </c>
      <c r="E62" s="16" t="e">
        <f>VLOOKUP(B62,BDD!$A:$E,4,FALSE)</f>
        <v>#N/A</v>
      </c>
      <c r="F62" s="11" t="e">
        <f>VLOOKUP(B62,BDD!$A:$E,5,FALSE)</f>
        <v>#N/A</v>
      </c>
      <c r="H62" s="91">
        <v>8</v>
      </c>
      <c r="I62" s="9"/>
      <c r="J62" s="10" t="e">
        <f>VLOOKUP(I62,BDD!$A:$E,2,FALSE)</f>
        <v>#N/A</v>
      </c>
      <c r="K62" s="10" t="e">
        <f>VLOOKUP(I62,BDD!$A:$E,3,FALSE)</f>
        <v>#N/A</v>
      </c>
      <c r="L62" s="16" t="e">
        <f>VLOOKUP(I62,BDD!$A:$E,4,FALSE)</f>
        <v>#N/A</v>
      </c>
      <c r="M62" s="11" t="e">
        <f>VLOOKUP(I62,BDD!$A:$E,5,FALSE)</f>
        <v>#N/A</v>
      </c>
    </row>
    <row r="63" spans="1:13" ht="15.75" thickBot="1">
      <c r="A63" s="92">
        <v>9</v>
      </c>
      <c r="B63" s="12"/>
      <c r="C63" s="13" t="e">
        <f>VLOOKUP(B63,BDD!$A:$E,2,FALSE)</f>
        <v>#N/A</v>
      </c>
      <c r="D63" s="13" t="e">
        <f>VLOOKUP(B63,BDD!$A:$E,3,FALSE)</f>
        <v>#N/A</v>
      </c>
      <c r="E63" s="17" t="e">
        <f>VLOOKUP(B63,BDD!$A:$E,4,FALSE)</f>
        <v>#N/A</v>
      </c>
      <c r="F63" s="14" t="e">
        <f>VLOOKUP(B63,BDD!$A:$E,5,FALSE)</f>
        <v>#N/A</v>
      </c>
      <c r="H63" s="92">
        <v>9</v>
      </c>
      <c r="I63" s="12"/>
      <c r="J63" s="13" t="e">
        <f>VLOOKUP(I63,BDD!$A:$E,2,FALSE)</f>
        <v>#N/A</v>
      </c>
      <c r="K63" s="13" t="e">
        <f>VLOOKUP(I63,BDD!$A:$E,3,FALSE)</f>
        <v>#N/A</v>
      </c>
      <c r="L63" s="17" t="e">
        <f>VLOOKUP(I63,BDD!$A:$E,4,FALSE)</f>
        <v>#N/A</v>
      </c>
      <c r="M63" s="14" t="e">
        <f>VLOOKUP(I63,BDD!$A:$E,5,FALSE)</f>
        <v>#N/A</v>
      </c>
    </row>
    <row r="64" ht="15.75" thickBot="1"/>
    <row r="65" spans="1:13" ht="15.75" thickBot="1">
      <c r="A65" s="173">
        <v>11</v>
      </c>
      <c r="B65" s="93" t="s">
        <v>7</v>
      </c>
      <c r="C65" s="162"/>
      <c r="D65" s="163"/>
      <c r="E65" s="163"/>
      <c r="F65" s="164"/>
      <c r="H65" s="173">
        <v>12</v>
      </c>
      <c r="I65" s="93" t="s">
        <v>7</v>
      </c>
      <c r="J65" s="162"/>
      <c r="K65" s="163"/>
      <c r="L65" s="163"/>
      <c r="M65" s="164"/>
    </row>
    <row r="66" spans="1:13" ht="15.75" thickBot="1">
      <c r="A66" s="174"/>
      <c r="B66" s="94" t="s">
        <v>8</v>
      </c>
      <c r="C66" s="95" t="s">
        <v>9</v>
      </c>
      <c r="D66" s="95" t="s">
        <v>10</v>
      </c>
      <c r="E66" s="96" t="s">
        <v>4</v>
      </c>
      <c r="F66" s="97" t="s">
        <v>11</v>
      </c>
      <c r="H66" s="174"/>
      <c r="I66" s="94" t="s">
        <v>8</v>
      </c>
      <c r="J66" s="95" t="s">
        <v>9</v>
      </c>
      <c r="K66" s="95" t="s">
        <v>10</v>
      </c>
      <c r="L66" s="96" t="s">
        <v>4</v>
      </c>
      <c r="M66" s="97" t="s">
        <v>11</v>
      </c>
    </row>
    <row r="67" spans="1:13" ht="15">
      <c r="A67" s="90">
        <v>1</v>
      </c>
      <c r="B67" s="6"/>
      <c r="C67" s="7" t="e">
        <f>VLOOKUP(B67,BDD!$A:$E,2,FALSE)</f>
        <v>#N/A</v>
      </c>
      <c r="D67" s="7" t="e">
        <f>VLOOKUP(B67,BDD!$A:$E,3,FALSE)</f>
        <v>#N/A</v>
      </c>
      <c r="E67" s="15" t="e">
        <f>VLOOKUP(B67,BDD!$A:$E,4,FALSE)</f>
        <v>#N/A</v>
      </c>
      <c r="F67" s="8" t="e">
        <f>VLOOKUP(B67,BDD!$A:$E,5,FALSE)</f>
        <v>#N/A</v>
      </c>
      <c r="H67" s="90">
        <v>1</v>
      </c>
      <c r="I67" s="6"/>
      <c r="J67" s="7" t="e">
        <f>VLOOKUP(I67,BDD!$A:$E,2,FALSE)</f>
        <v>#N/A</v>
      </c>
      <c r="K67" s="7" t="e">
        <f>VLOOKUP(I67,BDD!$A:$E,3,FALSE)</f>
        <v>#N/A</v>
      </c>
      <c r="L67" s="15" t="e">
        <f>VLOOKUP(I67,BDD!$A:$E,4,FALSE)</f>
        <v>#N/A</v>
      </c>
      <c r="M67" s="8" t="e">
        <f>VLOOKUP(I67,BDD!$A:$E,5,FALSE)</f>
        <v>#N/A</v>
      </c>
    </row>
    <row r="68" spans="1:13" ht="15">
      <c r="A68" s="91">
        <v>2</v>
      </c>
      <c r="B68" s="9"/>
      <c r="C68" s="10" t="e">
        <f>VLOOKUP(B68,BDD!$A:$E,2,FALSE)</f>
        <v>#N/A</v>
      </c>
      <c r="D68" s="10" t="e">
        <f>VLOOKUP(B68,BDD!$A:$E,3,FALSE)</f>
        <v>#N/A</v>
      </c>
      <c r="E68" s="16" t="e">
        <f>VLOOKUP(B68,BDD!$A:$E,4,FALSE)</f>
        <v>#N/A</v>
      </c>
      <c r="F68" s="11" t="e">
        <f>VLOOKUP(B68,BDD!$A:$E,5,FALSE)</f>
        <v>#N/A</v>
      </c>
      <c r="H68" s="91">
        <v>2</v>
      </c>
      <c r="I68" s="9"/>
      <c r="J68" s="10" t="e">
        <f>VLOOKUP(I68,BDD!$A:$E,2,FALSE)</f>
        <v>#N/A</v>
      </c>
      <c r="K68" s="10" t="e">
        <f>VLOOKUP(I68,BDD!$A:$E,3,FALSE)</f>
        <v>#N/A</v>
      </c>
      <c r="L68" s="16" t="e">
        <f>VLOOKUP(I68,BDD!$A:$E,4,FALSE)</f>
        <v>#N/A</v>
      </c>
      <c r="M68" s="11" t="e">
        <f>VLOOKUP(I68,BDD!$A:$E,5,FALSE)</f>
        <v>#N/A</v>
      </c>
    </row>
    <row r="69" spans="1:13" ht="15">
      <c r="A69" s="91">
        <v>3</v>
      </c>
      <c r="B69" s="9"/>
      <c r="C69" s="10" t="e">
        <f>VLOOKUP(B69,BDD!$A:$E,2,FALSE)</f>
        <v>#N/A</v>
      </c>
      <c r="D69" s="10" t="e">
        <f>VLOOKUP(B69,BDD!$A:$E,3,FALSE)</f>
        <v>#N/A</v>
      </c>
      <c r="E69" s="16" t="e">
        <f>VLOOKUP(B69,BDD!$A:$E,4,FALSE)</f>
        <v>#N/A</v>
      </c>
      <c r="F69" s="11" t="e">
        <f>VLOOKUP(B69,BDD!$A:$E,5,FALSE)</f>
        <v>#N/A</v>
      </c>
      <c r="H69" s="91">
        <v>3</v>
      </c>
      <c r="I69" s="9"/>
      <c r="J69" s="10" t="e">
        <f>VLOOKUP(I69,BDD!$A:$E,2,FALSE)</f>
        <v>#N/A</v>
      </c>
      <c r="K69" s="10" t="e">
        <f>VLOOKUP(I69,BDD!$A:$E,3,FALSE)</f>
        <v>#N/A</v>
      </c>
      <c r="L69" s="16" t="e">
        <f>VLOOKUP(I69,BDD!$A:$E,4,FALSE)</f>
        <v>#N/A</v>
      </c>
      <c r="M69" s="11" t="e">
        <f>VLOOKUP(I69,BDD!$A:$E,5,FALSE)</f>
        <v>#N/A</v>
      </c>
    </row>
    <row r="70" spans="1:13" ht="15">
      <c r="A70" s="91">
        <v>4</v>
      </c>
      <c r="B70" s="9"/>
      <c r="C70" s="10" t="e">
        <f>VLOOKUP(B70,BDD!$A:$E,2,FALSE)</f>
        <v>#N/A</v>
      </c>
      <c r="D70" s="10" t="e">
        <f>VLOOKUP(B70,BDD!$A:$E,3,FALSE)</f>
        <v>#N/A</v>
      </c>
      <c r="E70" s="16" t="e">
        <f>VLOOKUP(B70,BDD!$A:$E,4,FALSE)</f>
        <v>#N/A</v>
      </c>
      <c r="F70" s="11" t="e">
        <f>VLOOKUP(B70,BDD!$A:$E,5,FALSE)</f>
        <v>#N/A</v>
      </c>
      <c r="H70" s="91">
        <v>4</v>
      </c>
      <c r="I70" s="9"/>
      <c r="J70" s="10" t="e">
        <f>VLOOKUP(I70,BDD!$A:$E,2,FALSE)</f>
        <v>#N/A</v>
      </c>
      <c r="K70" s="10" t="e">
        <f>VLOOKUP(I70,BDD!$A:$E,3,FALSE)</f>
        <v>#N/A</v>
      </c>
      <c r="L70" s="16" t="e">
        <f>VLOOKUP(I70,BDD!$A:$E,4,FALSE)</f>
        <v>#N/A</v>
      </c>
      <c r="M70" s="11" t="e">
        <f>VLOOKUP(I70,BDD!$A:$E,5,FALSE)</f>
        <v>#N/A</v>
      </c>
    </row>
    <row r="71" spans="1:13" ht="15">
      <c r="A71" s="91">
        <v>5</v>
      </c>
      <c r="B71" s="9"/>
      <c r="C71" s="10" t="e">
        <f>VLOOKUP(B71,BDD!$A:$E,2,FALSE)</f>
        <v>#N/A</v>
      </c>
      <c r="D71" s="10" t="e">
        <f>VLOOKUP(B71,BDD!$A:$E,3,FALSE)</f>
        <v>#N/A</v>
      </c>
      <c r="E71" s="16" t="e">
        <f>VLOOKUP(B71,BDD!$A:$E,4,FALSE)</f>
        <v>#N/A</v>
      </c>
      <c r="F71" s="11" t="e">
        <f>VLOOKUP(B71,BDD!$A:$E,5,FALSE)</f>
        <v>#N/A</v>
      </c>
      <c r="H71" s="91">
        <v>5</v>
      </c>
      <c r="I71" s="9"/>
      <c r="J71" s="10" t="e">
        <f>VLOOKUP(I71,BDD!$A:$E,2,FALSE)</f>
        <v>#N/A</v>
      </c>
      <c r="K71" s="10" t="e">
        <f>VLOOKUP(I71,BDD!$A:$E,3,FALSE)</f>
        <v>#N/A</v>
      </c>
      <c r="L71" s="16" t="e">
        <f>VLOOKUP(I71,BDD!$A:$E,4,FALSE)</f>
        <v>#N/A</v>
      </c>
      <c r="M71" s="11" t="e">
        <f>VLOOKUP(I71,BDD!$A:$E,5,FALSE)</f>
        <v>#N/A</v>
      </c>
    </row>
    <row r="72" spans="1:13" ht="15">
      <c r="A72" s="91">
        <v>6</v>
      </c>
      <c r="B72" s="9"/>
      <c r="C72" s="10" t="e">
        <f>VLOOKUP(B72,BDD!$A:$E,2,FALSE)</f>
        <v>#N/A</v>
      </c>
      <c r="D72" s="10" t="e">
        <f>VLOOKUP(B72,BDD!$A:$E,3,FALSE)</f>
        <v>#N/A</v>
      </c>
      <c r="E72" s="16" t="e">
        <f>VLOOKUP(B72,BDD!$A:$E,4,FALSE)</f>
        <v>#N/A</v>
      </c>
      <c r="F72" s="11" t="e">
        <f>VLOOKUP(B72,BDD!$A:$E,5,FALSE)</f>
        <v>#N/A</v>
      </c>
      <c r="H72" s="91">
        <v>6</v>
      </c>
      <c r="I72" s="9"/>
      <c r="J72" s="10" t="e">
        <f>VLOOKUP(I72,BDD!$A:$E,2,FALSE)</f>
        <v>#N/A</v>
      </c>
      <c r="K72" s="10" t="e">
        <f>VLOOKUP(I72,BDD!$A:$E,3,FALSE)</f>
        <v>#N/A</v>
      </c>
      <c r="L72" s="16" t="e">
        <f>VLOOKUP(I72,BDD!$A:$E,4,FALSE)</f>
        <v>#N/A</v>
      </c>
      <c r="M72" s="11" t="e">
        <f>VLOOKUP(I72,BDD!$A:$E,5,FALSE)</f>
        <v>#N/A</v>
      </c>
    </row>
    <row r="73" spans="1:13" ht="15">
      <c r="A73" s="91">
        <v>7</v>
      </c>
      <c r="B73" s="9"/>
      <c r="C73" s="10" t="e">
        <f>VLOOKUP(B73,BDD!$A:$E,2,FALSE)</f>
        <v>#N/A</v>
      </c>
      <c r="D73" s="10" t="e">
        <f>VLOOKUP(B73,BDD!$A:$E,3,FALSE)</f>
        <v>#N/A</v>
      </c>
      <c r="E73" s="16" t="e">
        <f>VLOOKUP(B73,BDD!$A:$E,4,FALSE)</f>
        <v>#N/A</v>
      </c>
      <c r="F73" s="11" t="e">
        <f>VLOOKUP(B73,BDD!$A:$E,5,FALSE)</f>
        <v>#N/A</v>
      </c>
      <c r="H73" s="91">
        <v>7</v>
      </c>
      <c r="I73" s="9"/>
      <c r="J73" s="10" t="e">
        <f>VLOOKUP(I73,BDD!$A:$E,2,FALSE)</f>
        <v>#N/A</v>
      </c>
      <c r="K73" s="10" t="e">
        <f>VLOOKUP(I73,BDD!$A:$E,3,FALSE)</f>
        <v>#N/A</v>
      </c>
      <c r="L73" s="16" t="e">
        <f>VLOOKUP(I73,BDD!$A:$E,4,FALSE)</f>
        <v>#N/A</v>
      </c>
      <c r="M73" s="11" t="e">
        <f>VLOOKUP(I73,BDD!$A:$E,5,FALSE)</f>
        <v>#N/A</v>
      </c>
    </row>
    <row r="74" spans="1:13" ht="15">
      <c r="A74" s="91">
        <v>8</v>
      </c>
      <c r="B74" s="9"/>
      <c r="C74" s="10" t="e">
        <f>VLOOKUP(B74,BDD!$A:$E,2,FALSE)</f>
        <v>#N/A</v>
      </c>
      <c r="D74" s="10" t="e">
        <f>VLOOKUP(B74,BDD!$A:$E,3,FALSE)</f>
        <v>#N/A</v>
      </c>
      <c r="E74" s="16" t="e">
        <f>VLOOKUP(B74,BDD!$A:$E,4,FALSE)</f>
        <v>#N/A</v>
      </c>
      <c r="F74" s="11" t="e">
        <f>VLOOKUP(B74,BDD!$A:$E,5,FALSE)</f>
        <v>#N/A</v>
      </c>
      <c r="H74" s="91">
        <v>8</v>
      </c>
      <c r="I74" s="9"/>
      <c r="J74" s="10" t="e">
        <f>VLOOKUP(I74,BDD!$A:$E,2,FALSE)</f>
        <v>#N/A</v>
      </c>
      <c r="K74" s="10" t="e">
        <f>VLOOKUP(I74,BDD!$A:$E,3,FALSE)</f>
        <v>#N/A</v>
      </c>
      <c r="L74" s="16" t="e">
        <f>VLOOKUP(I74,BDD!$A:$E,4,FALSE)</f>
        <v>#N/A</v>
      </c>
      <c r="M74" s="11" t="e">
        <f>VLOOKUP(I74,BDD!$A:$E,5,FALSE)</f>
        <v>#N/A</v>
      </c>
    </row>
    <row r="75" spans="1:13" ht="15.75" thickBot="1">
      <c r="A75" s="92">
        <v>9</v>
      </c>
      <c r="B75" s="12"/>
      <c r="C75" s="13" t="e">
        <f>VLOOKUP(B75,BDD!$A:$E,2,FALSE)</f>
        <v>#N/A</v>
      </c>
      <c r="D75" s="13" t="e">
        <f>VLOOKUP(B75,BDD!$A:$E,3,FALSE)</f>
        <v>#N/A</v>
      </c>
      <c r="E75" s="17" t="e">
        <f>VLOOKUP(B75,BDD!$A:$E,4,FALSE)</f>
        <v>#N/A</v>
      </c>
      <c r="F75" s="14" t="e">
        <f>VLOOKUP(B75,BDD!$A:$E,5,FALSE)</f>
        <v>#N/A</v>
      </c>
      <c r="H75" s="92">
        <v>9</v>
      </c>
      <c r="I75" s="12"/>
      <c r="J75" s="13" t="e">
        <f>VLOOKUP(I75,BDD!$A:$E,2,FALSE)</f>
        <v>#N/A</v>
      </c>
      <c r="K75" s="13" t="e">
        <f>VLOOKUP(I75,BDD!$A:$E,3,FALSE)</f>
        <v>#N/A</v>
      </c>
      <c r="L75" s="17" t="e">
        <f>VLOOKUP(I75,BDD!$A:$E,4,FALSE)</f>
        <v>#N/A</v>
      </c>
      <c r="M75" s="14" t="e">
        <f>VLOOKUP(I75,BDD!$A:$E,5,FALSE)</f>
        <v>#N/A</v>
      </c>
    </row>
    <row r="76" ht="15.75" thickBot="1"/>
    <row r="77" spans="1:13" ht="15.75" thickBot="1">
      <c r="A77" s="173">
        <v>13</v>
      </c>
      <c r="B77" s="93" t="s">
        <v>7</v>
      </c>
      <c r="C77" s="162"/>
      <c r="D77" s="163"/>
      <c r="E77" s="163"/>
      <c r="F77" s="164"/>
      <c r="H77" s="173">
        <v>14</v>
      </c>
      <c r="I77" s="93" t="s">
        <v>7</v>
      </c>
      <c r="J77" s="162"/>
      <c r="K77" s="163"/>
      <c r="L77" s="163"/>
      <c r="M77" s="164"/>
    </row>
    <row r="78" spans="1:13" ht="15.75" thickBot="1">
      <c r="A78" s="174"/>
      <c r="B78" s="94" t="s">
        <v>8</v>
      </c>
      <c r="C78" s="95" t="s">
        <v>9</v>
      </c>
      <c r="D78" s="95" t="s">
        <v>10</v>
      </c>
      <c r="E78" s="96" t="s">
        <v>4</v>
      </c>
      <c r="F78" s="97" t="s">
        <v>11</v>
      </c>
      <c r="H78" s="174"/>
      <c r="I78" s="94" t="s">
        <v>8</v>
      </c>
      <c r="J78" s="95" t="s">
        <v>9</v>
      </c>
      <c r="K78" s="95" t="s">
        <v>10</v>
      </c>
      <c r="L78" s="96" t="s">
        <v>4</v>
      </c>
      <c r="M78" s="97" t="s">
        <v>11</v>
      </c>
    </row>
    <row r="79" spans="1:13" ht="15">
      <c r="A79" s="90">
        <v>1</v>
      </c>
      <c r="B79" s="6"/>
      <c r="C79" s="7" t="e">
        <f>VLOOKUP(B79,BDD!$A:$E,2,FALSE)</f>
        <v>#N/A</v>
      </c>
      <c r="D79" s="7" t="e">
        <f>VLOOKUP(B79,BDD!$A:$E,3,FALSE)</f>
        <v>#N/A</v>
      </c>
      <c r="E79" s="15" t="e">
        <f>VLOOKUP(B79,BDD!$A:$E,4,FALSE)</f>
        <v>#N/A</v>
      </c>
      <c r="F79" s="8" t="e">
        <f>VLOOKUP(B79,BDD!$A:$E,5,FALSE)</f>
        <v>#N/A</v>
      </c>
      <c r="H79" s="90">
        <v>1</v>
      </c>
      <c r="I79" s="6"/>
      <c r="J79" s="7" t="e">
        <f>VLOOKUP(I79,BDD!$A:$E,2,FALSE)</f>
        <v>#N/A</v>
      </c>
      <c r="K79" s="7" t="e">
        <f>VLOOKUP(I79,BDD!$A:$E,3,FALSE)</f>
        <v>#N/A</v>
      </c>
      <c r="L79" s="15" t="e">
        <f>VLOOKUP(I79,BDD!$A:$E,4,FALSE)</f>
        <v>#N/A</v>
      </c>
      <c r="M79" s="8" t="e">
        <f>VLOOKUP(I79,BDD!$A:$E,5,FALSE)</f>
        <v>#N/A</v>
      </c>
    </row>
    <row r="80" spans="1:13" ht="15">
      <c r="A80" s="91">
        <v>2</v>
      </c>
      <c r="B80" s="9"/>
      <c r="C80" s="10" t="e">
        <f>VLOOKUP(B80,BDD!$A:$E,2,FALSE)</f>
        <v>#N/A</v>
      </c>
      <c r="D80" s="10" t="e">
        <f>VLOOKUP(B80,BDD!$A:$E,3,FALSE)</f>
        <v>#N/A</v>
      </c>
      <c r="E80" s="16" t="e">
        <f>VLOOKUP(B80,BDD!$A:$E,4,FALSE)</f>
        <v>#N/A</v>
      </c>
      <c r="F80" s="11" t="e">
        <f>VLOOKUP(B80,BDD!$A:$E,5,FALSE)</f>
        <v>#N/A</v>
      </c>
      <c r="H80" s="91">
        <v>2</v>
      </c>
      <c r="I80" s="9"/>
      <c r="J80" s="10" t="e">
        <f>VLOOKUP(I80,BDD!$A:$E,2,FALSE)</f>
        <v>#N/A</v>
      </c>
      <c r="K80" s="10" t="e">
        <f>VLOOKUP(I80,BDD!$A:$E,3,FALSE)</f>
        <v>#N/A</v>
      </c>
      <c r="L80" s="16" t="e">
        <f>VLOOKUP(I80,BDD!$A:$E,4,FALSE)</f>
        <v>#N/A</v>
      </c>
      <c r="M80" s="11" t="e">
        <f>VLOOKUP(I80,BDD!$A:$E,5,FALSE)</f>
        <v>#N/A</v>
      </c>
    </row>
    <row r="81" spans="1:13" ht="15">
      <c r="A81" s="91">
        <v>3</v>
      </c>
      <c r="B81" s="9"/>
      <c r="C81" s="10" t="e">
        <f>VLOOKUP(B81,BDD!$A:$E,2,FALSE)</f>
        <v>#N/A</v>
      </c>
      <c r="D81" s="10" t="e">
        <f>VLOOKUP(B81,BDD!$A:$E,3,FALSE)</f>
        <v>#N/A</v>
      </c>
      <c r="E81" s="16" t="e">
        <f>VLOOKUP(B81,BDD!$A:$E,4,FALSE)</f>
        <v>#N/A</v>
      </c>
      <c r="F81" s="11" t="e">
        <f>VLOOKUP(B81,BDD!$A:$E,5,FALSE)</f>
        <v>#N/A</v>
      </c>
      <c r="H81" s="91">
        <v>3</v>
      </c>
      <c r="I81" s="9"/>
      <c r="J81" s="10" t="e">
        <f>VLOOKUP(I81,BDD!$A:$E,2,FALSE)</f>
        <v>#N/A</v>
      </c>
      <c r="K81" s="10" t="e">
        <f>VLOOKUP(I81,BDD!$A:$E,3,FALSE)</f>
        <v>#N/A</v>
      </c>
      <c r="L81" s="16" t="e">
        <f>VLOOKUP(I81,BDD!$A:$E,4,FALSE)</f>
        <v>#N/A</v>
      </c>
      <c r="M81" s="11" t="e">
        <f>VLOOKUP(I81,BDD!$A:$E,5,FALSE)</f>
        <v>#N/A</v>
      </c>
    </row>
    <row r="82" spans="1:13" ht="15">
      <c r="A82" s="91">
        <v>4</v>
      </c>
      <c r="B82" s="9"/>
      <c r="C82" s="10" t="e">
        <f>VLOOKUP(B82,BDD!$A:$E,2,FALSE)</f>
        <v>#N/A</v>
      </c>
      <c r="D82" s="10" t="e">
        <f>VLOOKUP(B82,BDD!$A:$E,3,FALSE)</f>
        <v>#N/A</v>
      </c>
      <c r="E82" s="16" t="e">
        <f>VLOOKUP(B82,BDD!$A:$E,4,FALSE)</f>
        <v>#N/A</v>
      </c>
      <c r="F82" s="11" t="e">
        <f>VLOOKUP(B82,BDD!$A:$E,5,FALSE)</f>
        <v>#N/A</v>
      </c>
      <c r="H82" s="91">
        <v>4</v>
      </c>
      <c r="I82" s="9"/>
      <c r="J82" s="10" t="e">
        <f>VLOOKUP(I82,BDD!$A:$E,2,FALSE)</f>
        <v>#N/A</v>
      </c>
      <c r="K82" s="10" t="e">
        <f>VLOOKUP(I82,BDD!$A:$E,3,FALSE)</f>
        <v>#N/A</v>
      </c>
      <c r="L82" s="16" t="e">
        <f>VLOOKUP(I82,BDD!$A:$E,4,FALSE)</f>
        <v>#N/A</v>
      </c>
      <c r="M82" s="11" t="e">
        <f>VLOOKUP(I82,BDD!$A:$E,5,FALSE)</f>
        <v>#N/A</v>
      </c>
    </row>
    <row r="83" spans="1:13" ht="15">
      <c r="A83" s="91">
        <v>5</v>
      </c>
      <c r="B83" s="9"/>
      <c r="C83" s="10" t="e">
        <f>VLOOKUP(B83,BDD!$A:$E,2,FALSE)</f>
        <v>#N/A</v>
      </c>
      <c r="D83" s="10" t="e">
        <f>VLOOKUP(B83,BDD!$A:$E,3,FALSE)</f>
        <v>#N/A</v>
      </c>
      <c r="E83" s="16" t="e">
        <f>VLOOKUP(B83,BDD!$A:$E,4,FALSE)</f>
        <v>#N/A</v>
      </c>
      <c r="F83" s="11" t="e">
        <f>VLOOKUP(B83,BDD!$A:$E,5,FALSE)</f>
        <v>#N/A</v>
      </c>
      <c r="H83" s="91">
        <v>5</v>
      </c>
      <c r="I83" s="9"/>
      <c r="J83" s="10" t="e">
        <f>VLOOKUP(I83,BDD!$A:$E,2,FALSE)</f>
        <v>#N/A</v>
      </c>
      <c r="K83" s="10" t="e">
        <f>VLOOKUP(I83,BDD!$A:$E,3,FALSE)</f>
        <v>#N/A</v>
      </c>
      <c r="L83" s="16" t="e">
        <f>VLOOKUP(I83,BDD!$A:$E,4,FALSE)</f>
        <v>#N/A</v>
      </c>
      <c r="M83" s="11" t="e">
        <f>VLOOKUP(I83,BDD!$A:$E,5,FALSE)</f>
        <v>#N/A</v>
      </c>
    </row>
    <row r="84" spans="1:13" ht="15">
      <c r="A84" s="91">
        <v>6</v>
      </c>
      <c r="B84" s="9"/>
      <c r="C84" s="10" t="e">
        <f>VLOOKUP(B84,BDD!$A:$E,2,FALSE)</f>
        <v>#N/A</v>
      </c>
      <c r="D84" s="10" t="e">
        <f>VLOOKUP(B84,BDD!$A:$E,3,FALSE)</f>
        <v>#N/A</v>
      </c>
      <c r="E84" s="16" t="e">
        <f>VLOOKUP(B84,BDD!$A:$E,4,FALSE)</f>
        <v>#N/A</v>
      </c>
      <c r="F84" s="11" t="e">
        <f>VLOOKUP(B84,BDD!$A:$E,5,FALSE)</f>
        <v>#N/A</v>
      </c>
      <c r="H84" s="91">
        <v>6</v>
      </c>
      <c r="I84" s="9"/>
      <c r="J84" s="10" t="e">
        <f>VLOOKUP(I84,BDD!$A:$E,2,FALSE)</f>
        <v>#N/A</v>
      </c>
      <c r="K84" s="10" t="e">
        <f>VLOOKUP(I84,BDD!$A:$E,3,FALSE)</f>
        <v>#N/A</v>
      </c>
      <c r="L84" s="16" t="e">
        <f>VLOOKUP(I84,BDD!$A:$E,4,FALSE)</f>
        <v>#N/A</v>
      </c>
      <c r="M84" s="11" t="e">
        <f>VLOOKUP(I84,BDD!$A:$E,5,FALSE)</f>
        <v>#N/A</v>
      </c>
    </row>
    <row r="85" spans="1:13" ht="15">
      <c r="A85" s="91">
        <v>7</v>
      </c>
      <c r="B85" s="9"/>
      <c r="C85" s="10" t="e">
        <f>VLOOKUP(B85,BDD!$A:$E,2,FALSE)</f>
        <v>#N/A</v>
      </c>
      <c r="D85" s="10" t="e">
        <f>VLOOKUP(B85,BDD!$A:$E,3,FALSE)</f>
        <v>#N/A</v>
      </c>
      <c r="E85" s="16" t="e">
        <f>VLOOKUP(B85,BDD!$A:$E,4,FALSE)</f>
        <v>#N/A</v>
      </c>
      <c r="F85" s="11" t="e">
        <f>VLOOKUP(B85,BDD!$A:$E,5,FALSE)</f>
        <v>#N/A</v>
      </c>
      <c r="H85" s="91">
        <v>7</v>
      </c>
      <c r="I85" s="9"/>
      <c r="J85" s="10" t="e">
        <f>VLOOKUP(I85,BDD!$A:$E,2,FALSE)</f>
        <v>#N/A</v>
      </c>
      <c r="K85" s="10" t="e">
        <f>VLOOKUP(I85,BDD!$A:$E,3,FALSE)</f>
        <v>#N/A</v>
      </c>
      <c r="L85" s="16" t="e">
        <f>VLOOKUP(I85,BDD!$A:$E,4,FALSE)</f>
        <v>#N/A</v>
      </c>
      <c r="M85" s="11" t="e">
        <f>VLOOKUP(I85,BDD!$A:$E,5,FALSE)</f>
        <v>#N/A</v>
      </c>
    </row>
    <row r="86" spans="1:13" ht="15">
      <c r="A86" s="91">
        <v>8</v>
      </c>
      <c r="B86" s="9"/>
      <c r="C86" s="10" t="e">
        <f>VLOOKUP(B86,BDD!$A:$E,2,FALSE)</f>
        <v>#N/A</v>
      </c>
      <c r="D86" s="10" t="e">
        <f>VLOOKUP(B86,BDD!$A:$E,3,FALSE)</f>
        <v>#N/A</v>
      </c>
      <c r="E86" s="16" t="e">
        <f>VLOOKUP(B86,BDD!$A:$E,4,FALSE)</f>
        <v>#N/A</v>
      </c>
      <c r="F86" s="11" t="e">
        <f>VLOOKUP(B86,BDD!$A:$E,5,FALSE)</f>
        <v>#N/A</v>
      </c>
      <c r="H86" s="91">
        <v>8</v>
      </c>
      <c r="I86" s="9"/>
      <c r="J86" s="10" t="e">
        <f>VLOOKUP(I86,BDD!$A:$E,2,FALSE)</f>
        <v>#N/A</v>
      </c>
      <c r="K86" s="10" t="e">
        <f>VLOOKUP(I86,BDD!$A:$E,3,FALSE)</f>
        <v>#N/A</v>
      </c>
      <c r="L86" s="16" t="e">
        <f>VLOOKUP(I86,BDD!$A:$E,4,FALSE)</f>
        <v>#N/A</v>
      </c>
      <c r="M86" s="11" t="e">
        <f>VLOOKUP(I86,BDD!$A:$E,5,FALSE)</f>
        <v>#N/A</v>
      </c>
    </row>
    <row r="87" spans="1:13" ht="15.75" thickBot="1">
      <c r="A87" s="92">
        <v>9</v>
      </c>
      <c r="B87" s="12"/>
      <c r="C87" s="13" t="e">
        <f>VLOOKUP(B87,BDD!$A:$E,2,FALSE)</f>
        <v>#N/A</v>
      </c>
      <c r="D87" s="13" t="e">
        <f>VLOOKUP(B87,BDD!$A:$E,3,FALSE)</f>
        <v>#N/A</v>
      </c>
      <c r="E87" s="17" t="e">
        <f>VLOOKUP(B87,BDD!$A:$E,4,FALSE)</f>
        <v>#N/A</v>
      </c>
      <c r="F87" s="14" t="e">
        <f>VLOOKUP(B87,BDD!$A:$E,5,FALSE)</f>
        <v>#N/A</v>
      </c>
      <c r="H87" s="92">
        <v>9</v>
      </c>
      <c r="I87" s="12"/>
      <c r="J87" s="13" t="e">
        <f>VLOOKUP(I87,BDD!$A:$E,2,FALSE)</f>
        <v>#N/A</v>
      </c>
      <c r="K87" s="13" t="e">
        <f>VLOOKUP(I87,BDD!$A:$E,3,FALSE)</f>
        <v>#N/A</v>
      </c>
      <c r="L87" s="17" t="e">
        <f>VLOOKUP(I87,BDD!$A:$E,4,FALSE)</f>
        <v>#N/A</v>
      </c>
      <c r="M87" s="14" t="e">
        <f>VLOOKUP(I87,BDD!$A:$E,5,FALSE)</f>
        <v>#N/A</v>
      </c>
    </row>
    <row r="88" ht="15.75" thickBot="1"/>
    <row r="89" spans="1:13" ht="15.75" thickBot="1">
      <c r="A89" s="173">
        <v>15</v>
      </c>
      <c r="B89" s="93" t="s">
        <v>7</v>
      </c>
      <c r="C89" s="162"/>
      <c r="D89" s="163"/>
      <c r="E89" s="163"/>
      <c r="F89" s="164"/>
      <c r="H89" s="173">
        <v>16</v>
      </c>
      <c r="I89" s="93" t="s">
        <v>7</v>
      </c>
      <c r="J89" s="162"/>
      <c r="K89" s="163"/>
      <c r="L89" s="163"/>
      <c r="M89" s="164"/>
    </row>
    <row r="90" spans="1:13" ht="15.75" thickBot="1">
      <c r="A90" s="174"/>
      <c r="B90" s="94" t="s">
        <v>8</v>
      </c>
      <c r="C90" s="95" t="s">
        <v>9</v>
      </c>
      <c r="D90" s="95" t="s">
        <v>10</v>
      </c>
      <c r="E90" s="96" t="s">
        <v>4</v>
      </c>
      <c r="F90" s="97" t="s">
        <v>11</v>
      </c>
      <c r="H90" s="174"/>
      <c r="I90" s="94" t="s">
        <v>8</v>
      </c>
      <c r="J90" s="95" t="s">
        <v>9</v>
      </c>
      <c r="K90" s="95" t="s">
        <v>10</v>
      </c>
      <c r="L90" s="96" t="s">
        <v>4</v>
      </c>
      <c r="M90" s="97" t="s">
        <v>11</v>
      </c>
    </row>
    <row r="91" spans="1:13" ht="15">
      <c r="A91" s="90">
        <v>1</v>
      </c>
      <c r="B91" s="6"/>
      <c r="C91" s="7" t="e">
        <f>VLOOKUP(B91,BDD!$A:$E,2,FALSE)</f>
        <v>#N/A</v>
      </c>
      <c r="D91" s="7" t="e">
        <f>VLOOKUP(B91,BDD!$A:$E,3,FALSE)</f>
        <v>#N/A</v>
      </c>
      <c r="E91" s="15" t="e">
        <f>VLOOKUP(B91,BDD!$A:$E,4,FALSE)</f>
        <v>#N/A</v>
      </c>
      <c r="F91" s="8" t="e">
        <f>VLOOKUP(B91,BDD!$A:$E,5,FALSE)</f>
        <v>#N/A</v>
      </c>
      <c r="H91" s="90">
        <v>1</v>
      </c>
      <c r="I91" s="6"/>
      <c r="J91" s="7" t="e">
        <f>VLOOKUP(I91,BDD!$A:$E,2,FALSE)</f>
        <v>#N/A</v>
      </c>
      <c r="K91" s="7" t="e">
        <f>VLOOKUP(I91,BDD!$A:$E,3,FALSE)</f>
        <v>#N/A</v>
      </c>
      <c r="L91" s="15" t="e">
        <f>VLOOKUP(I91,BDD!$A:$E,4,FALSE)</f>
        <v>#N/A</v>
      </c>
      <c r="M91" s="8" t="e">
        <f>VLOOKUP(I91,BDD!$A:$E,5,FALSE)</f>
        <v>#N/A</v>
      </c>
    </row>
    <row r="92" spans="1:13" ht="15">
      <c r="A92" s="91">
        <v>2</v>
      </c>
      <c r="B92" s="9"/>
      <c r="C92" s="10" t="e">
        <f>VLOOKUP(B92,BDD!$A:$E,2,FALSE)</f>
        <v>#N/A</v>
      </c>
      <c r="D92" s="10" t="e">
        <f>VLOOKUP(B92,BDD!$A:$E,3,FALSE)</f>
        <v>#N/A</v>
      </c>
      <c r="E92" s="16" t="e">
        <f>VLOOKUP(B92,BDD!$A:$E,4,FALSE)</f>
        <v>#N/A</v>
      </c>
      <c r="F92" s="11" t="e">
        <f>VLOOKUP(B92,BDD!$A:$E,5,FALSE)</f>
        <v>#N/A</v>
      </c>
      <c r="H92" s="91">
        <v>2</v>
      </c>
      <c r="I92" s="9"/>
      <c r="J92" s="10" t="e">
        <f>VLOOKUP(I92,BDD!$A:$E,2,FALSE)</f>
        <v>#N/A</v>
      </c>
      <c r="K92" s="10" t="e">
        <f>VLOOKUP(I92,BDD!$A:$E,3,FALSE)</f>
        <v>#N/A</v>
      </c>
      <c r="L92" s="16" t="e">
        <f>VLOOKUP(I92,BDD!$A:$E,4,FALSE)</f>
        <v>#N/A</v>
      </c>
      <c r="M92" s="11" t="e">
        <f>VLOOKUP(I92,BDD!$A:$E,5,FALSE)</f>
        <v>#N/A</v>
      </c>
    </row>
    <row r="93" spans="1:13" ht="15">
      <c r="A93" s="91">
        <v>3</v>
      </c>
      <c r="B93" s="9"/>
      <c r="C93" s="10" t="e">
        <f>VLOOKUP(B93,BDD!$A:$E,2,FALSE)</f>
        <v>#N/A</v>
      </c>
      <c r="D93" s="10" t="e">
        <f>VLOOKUP(B93,BDD!$A:$E,3,FALSE)</f>
        <v>#N/A</v>
      </c>
      <c r="E93" s="16" t="e">
        <f>VLOOKUP(B93,BDD!$A:$E,4,FALSE)</f>
        <v>#N/A</v>
      </c>
      <c r="F93" s="11" t="e">
        <f>VLOOKUP(B93,BDD!$A:$E,5,FALSE)</f>
        <v>#N/A</v>
      </c>
      <c r="H93" s="91">
        <v>3</v>
      </c>
      <c r="I93" s="9"/>
      <c r="J93" s="10" t="e">
        <f>VLOOKUP(I93,BDD!$A:$E,2,FALSE)</f>
        <v>#N/A</v>
      </c>
      <c r="K93" s="10" t="e">
        <f>VLOOKUP(I93,BDD!$A:$E,3,FALSE)</f>
        <v>#N/A</v>
      </c>
      <c r="L93" s="16" t="e">
        <f>VLOOKUP(I93,BDD!$A:$E,4,FALSE)</f>
        <v>#N/A</v>
      </c>
      <c r="M93" s="11" t="e">
        <f>VLOOKUP(I93,BDD!$A:$E,5,FALSE)</f>
        <v>#N/A</v>
      </c>
    </row>
    <row r="94" spans="1:13" ht="15">
      <c r="A94" s="91">
        <v>4</v>
      </c>
      <c r="B94" s="9"/>
      <c r="C94" s="10" t="e">
        <f>VLOOKUP(B94,BDD!$A:$E,2,FALSE)</f>
        <v>#N/A</v>
      </c>
      <c r="D94" s="10" t="e">
        <f>VLOOKUP(B94,BDD!$A:$E,3,FALSE)</f>
        <v>#N/A</v>
      </c>
      <c r="E94" s="16" t="e">
        <f>VLOOKUP(B94,BDD!$A:$E,4,FALSE)</f>
        <v>#N/A</v>
      </c>
      <c r="F94" s="11" t="e">
        <f>VLOOKUP(B94,BDD!$A:$E,5,FALSE)</f>
        <v>#N/A</v>
      </c>
      <c r="H94" s="91">
        <v>4</v>
      </c>
      <c r="I94" s="9"/>
      <c r="J94" s="10" t="e">
        <f>VLOOKUP(I94,BDD!$A:$E,2,FALSE)</f>
        <v>#N/A</v>
      </c>
      <c r="K94" s="10" t="e">
        <f>VLOOKUP(I94,BDD!$A:$E,3,FALSE)</f>
        <v>#N/A</v>
      </c>
      <c r="L94" s="16" t="e">
        <f>VLOOKUP(I94,BDD!$A:$E,4,FALSE)</f>
        <v>#N/A</v>
      </c>
      <c r="M94" s="11" t="e">
        <f>VLOOKUP(I94,BDD!$A:$E,5,FALSE)</f>
        <v>#N/A</v>
      </c>
    </row>
    <row r="95" spans="1:13" ht="15">
      <c r="A95" s="91">
        <v>5</v>
      </c>
      <c r="B95" s="9"/>
      <c r="C95" s="10" t="e">
        <f>VLOOKUP(B95,BDD!$A:$E,2,FALSE)</f>
        <v>#N/A</v>
      </c>
      <c r="D95" s="10" t="e">
        <f>VLOOKUP(B95,BDD!$A:$E,3,FALSE)</f>
        <v>#N/A</v>
      </c>
      <c r="E95" s="16" t="e">
        <f>VLOOKUP(B95,BDD!$A:$E,4,FALSE)</f>
        <v>#N/A</v>
      </c>
      <c r="F95" s="11" t="e">
        <f>VLOOKUP(B95,BDD!$A:$E,5,FALSE)</f>
        <v>#N/A</v>
      </c>
      <c r="H95" s="91">
        <v>5</v>
      </c>
      <c r="I95" s="9"/>
      <c r="J95" s="10" t="e">
        <f>VLOOKUP(I95,BDD!$A:$E,2,FALSE)</f>
        <v>#N/A</v>
      </c>
      <c r="K95" s="10" t="e">
        <f>VLOOKUP(I95,BDD!$A:$E,3,FALSE)</f>
        <v>#N/A</v>
      </c>
      <c r="L95" s="16" t="e">
        <f>VLOOKUP(I95,BDD!$A:$E,4,FALSE)</f>
        <v>#N/A</v>
      </c>
      <c r="M95" s="11" t="e">
        <f>VLOOKUP(I95,BDD!$A:$E,5,FALSE)</f>
        <v>#N/A</v>
      </c>
    </row>
    <row r="96" spans="1:13" ht="15">
      <c r="A96" s="91">
        <v>6</v>
      </c>
      <c r="B96" s="9"/>
      <c r="C96" s="10" t="e">
        <f>VLOOKUP(B96,BDD!$A:$E,2,FALSE)</f>
        <v>#N/A</v>
      </c>
      <c r="D96" s="10" t="e">
        <f>VLOOKUP(B96,BDD!$A:$E,3,FALSE)</f>
        <v>#N/A</v>
      </c>
      <c r="E96" s="16" t="e">
        <f>VLOOKUP(B96,BDD!$A:$E,4,FALSE)</f>
        <v>#N/A</v>
      </c>
      <c r="F96" s="11" t="e">
        <f>VLOOKUP(B96,BDD!$A:$E,5,FALSE)</f>
        <v>#N/A</v>
      </c>
      <c r="H96" s="91">
        <v>6</v>
      </c>
      <c r="I96" s="9"/>
      <c r="J96" s="10" t="e">
        <f>VLOOKUP(I96,BDD!$A:$E,2,FALSE)</f>
        <v>#N/A</v>
      </c>
      <c r="K96" s="10" t="e">
        <f>VLOOKUP(I96,BDD!$A:$E,3,FALSE)</f>
        <v>#N/A</v>
      </c>
      <c r="L96" s="16" t="e">
        <f>VLOOKUP(I96,BDD!$A:$E,4,FALSE)</f>
        <v>#N/A</v>
      </c>
      <c r="M96" s="11" t="e">
        <f>VLOOKUP(I96,BDD!$A:$E,5,FALSE)</f>
        <v>#N/A</v>
      </c>
    </row>
    <row r="97" spans="1:13" ht="15">
      <c r="A97" s="91">
        <v>7</v>
      </c>
      <c r="B97" s="9"/>
      <c r="C97" s="10" t="e">
        <f>VLOOKUP(B97,BDD!$A:$E,2,FALSE)</f>
        <v>#N/A</v>
      </c>
      <c r="D97" s="10" t="e">
        <f>VLOOKUP(B97,BDD!$A:$E,3,FALSE)</f>
        <v>#N/A</v>
      </c>
      <c r="E97" s="16" t="e">
        <f>VLOOKUP(B97,BDD!$A:$E,4,FALSE)</f>
        <v>#N/A</v>
      </c>
      <c r="F97" s="11" t="e">
        <f>VLOOKUP(B97,BDD!$A:$E,5,FALSE)</f>
        <v>#N/A</v>
      </c>
      <c r="H97" s="91">
        <v>7</v>
      </c>
      <c r="I97" s="9"/>
      <c r="J97" s="10" t="e">
        <f>VLOOKUP(I97,BDD!$A:$E,2,FALSE)</f>
        <v>#N/A</v>
      </c>
      <c r="K97" s="10" t="e">
        <f>VLOOKUP(I97,BDD!$A:$E,3,FALSE)</f>
        <v>#N/A</v>
      </c>
      <c r="L97" s="16" t="e">
        <f>VLOOKUP(I97,BDD!$A:$E,4,FALSE)</f>
        <v>#N/A</v>
      </c>
      <c r="M97" s="11" t="e">
        <f>VLOOKUP(I97,BDD!$A:$E,5,FALSE)</f>
        <v>#N/A</v>
      </c>
    </row>
    <row r="98" spans="1:13" ht="15">
      <c r="A98" s="91">
        <v>8</v>
      </c>
      <c r="B98" s="9"/>
      <c r="C98" s="10" t="e">
        <f>VLOOKUP(B98,BDD!$A:$E,2,FALSE)</f>
        <v>#N/A</v>
      </c>
      <c r="D98" s="10" t="e">
        <f>VLOOKUP(B98,BDD!$A:$E,3,FALSE)</f>
        <v>#N/A</v>
      </c>
      <c r="E98" s="16" t="e">
        <f>VLOOKUP(B98,BDD!$A:$E,4,FALSE)</f>
        <v>#N/A</v>
      </c>
      <c r="F98" s="11" t="e">
        <f>VLOOKUP(B98,BDD!$A:$E,5,FALSE)</f>
        <v>#N/A</v>
      </c>
      <c r="H98" s="91">
        <v>8</v>
      </c>
      <c r="I98" s="9"/>
      <c r="J98" s="10" t="e">
        <f>VLOOKUP(I98,BDD!$A:$E,2,FALSE)</f>
        <v>#N/A</v>
      </c>
      <c r="K98" s="10" t="e">
        <f>VLOOKUP(I98,BDD!$A:$E,3,FALSE)</f>
        <v>#N/A</v>
      </c>
      <c r="L98" s="16" t="e">
        <f>VLOOKUP(I98,BDD!$A:$E,4,FALSE)</f>
        <v>#N/A</v>
      </c>
      <c r="M98" s="11" t="e">
        <f>VLOOKUP(I98,BDD!$A:$E,5,FALSE)</f>
        <v>#N/A</v>
      </c>
    </row>
    <row r="99" spans="1:13" ht="15.75" thickBot="1">
      <c r="A99" s="92">
        <v>9</v>
      </c>
      <c r="B99" s="12"/>
      <c r="C99" s="13" t="e">
        <f>VLOOKUP(B99,BDD!$A:$E,2,FALSE)</f>
        <v>#N/A</v>
      </c>
      <c r="D99" s="13" t="e">
        <f>VLOOKUP(B99,BDD!$A:$E,3,FALSE)</f>
        <v>#N/A</v>
      </c>
      <c r="E99" s="17" t="e">
        <f>VLOOKUP(B99,BDD!$A:$E,4,FALSE)</f>
        <v>#N/A</v>
      </c>
      <c r="F99" s="14" t="e">
        <f>VLOOKUP(B99,BDD!$A:$E,5,FALSE)</f>
        <v>#N/A</v>
      </c>
      <c r="H99" s="92">
        <v>9</v>
      </c>
      <c r="I99" s="12"/>
      <c r="J99" s="13" t="e">
        <f>VLOOKUP(I99,BDD!$A:$E,2,FALSE)</f>
        <v>#N/A</v>
      </c>
      <c r="K99" s="13" t="e">
        <f>VLOOKUP(I99,BDD!$A:$E,3,FALSE)</f>
        <v>#N/A</v>
      </c>
      <c r="L99" s="17" t="e">
        <f>VLOOKUP(I99,BDD!$A:$E,4,FALSE)</f>
        <v>#N/A</v>
      </c>
      <c r="M99" s="14" t="e">
        <f>VLOOKUP(I99,BDD!$A:$E,5,FALSE)</f>
        <v>#N/A</v>
      </c>
    </row>
    <row r="100" ht="15.75" thickBot="1"/>
    <row r="101" spans="1:13" ht="15.75" thickBot="1">
      <c r="A101" s="173">
        <v>17</v>
      </c>
      <c r="B101" s="93" t="s">
        <v>7</v>
      </c>
      <c r="C101" s="162"/>
      <c r="D101" s="163"/>
      <c r="E101" s="163"/>
      <c r="F101" s="164"/>
      <c r="H101" s="173">
        <v>18</v>
      </c>
      <c r="I101" s="93" t="s">
        <v>7</v>
      </c>
      <c r="J101" s="162"/>
      <c r="K101" s="163"/>
      <c r="L101" s="163"/>
      <c r="M101" s="164"/>
    </row>
    <row r="102" spans="1:13" ht="15.75" thickBot="1">
      <c r="A102" s="174"/>
      <c r="B102" s="94" t="s">
        <v>8</v>
      </c>
      <c r="C102" s="95" t="s">
        <v>9</v>
      </c>
      <c r="D102" s="95" t="s">
        <v>10</v>
      </c>
      <c r="E102" s="96" t="s">
        <v>4</v>
      </c>
      <c r="F102" s="97" t="s">
        <v>11</v>
      </c>
      <c r="H102" s="174"/>
      <c r="I102" s="94" t="s">
        <v>8</v>
      </c>
      <c r="J102" s="95" t="s">
        <v>9</v>
      </c>
      <c r="K102" s="95" t="s">
        <v>10</v>
      </c>
      <c r="L102" s="96" t="s">
        <v>4</v>
      </c>
      <c r="M102" s="97" t="s">
        <v>11</v>
      </c>
    </row>
    <row r="103" spans="1:13" ht="15">
      <c r="A103" s="90">
        <v>1</v>
      </c>
      <c r="B103" s="6"/>
      <c r="C103" s="7" t="e">
        <f>VLOOKUP(B103,BDD!$A:$E,2,FALSE)</f>
        <v>#N/A</v>
      </c>
      <c r="D103" s="7" t="e">
        <f>VLOOKUP(B103,BDD!$A:$E,3,FALSE)</f>
        <v>#N/A</v>
      </c>
      <c r="E103" s="15" t="e">
        <f>VLOOKUP(B103,BDD!$A:$E,4,FALSE)</f>
        <v>#N/A</v>
      </c>
      <c r="F103" s="8" t="e">
        <f>VLOOKUP(B103,BDD!$A:$E,5,FALSE)</f>
        <v>#N/A</v>
      </c>
      <c r="H103" s="90">
        <v>1</v>
      </c>
      <c r="I103" s="6"/>
      <c r="J103" s="7" t="e">
        <f>VLOOKUP(I103,BDD!$A:$E,2,FALSE)</f>
        <v>#N/A</v>
      </c>
      <c r="K103" s="7" t="e">
        <f>VLOOKUP(I103,BDD!$A:$E,3,FALSE)</f>
        <v>#N/A</v>
      </c>
      <c r="L103" s="15" t="e">
        <f>VLOOKUP(I103,BDD!$A:$E,4,FALSE)</f>
        <v>#N/A</v>
      </c>
      <c r="M103" s="8" t="e">
        <f>VLOOKUP(I103,BDD!$A:$E,5,FALSE)</f>
        <v>#N/A</v>
      </c>
    </row>
    <row r="104" spans="1:13" ht="15">
      <c r="A104" s="91">
        <v>2</v>
      </c>
      <c r="B104" s="9"/>
      <c r="C104" s="10" t="e">
        <f>VLOOKUP(B104,BDD!$A:$E,2,FALSE)</f>
        <v>#N/A</v>
      </c>
      <c r="D104" s="10" t="e">
        <f>VLOOKUP(B104,BDD!$A:$E,3,FALSE)</f>
        <v>#N/A</v>
      </c>
      <c r="E104" s="16" t="e">
        <f>VLOOKUP(B104,BDD!$A:$E,4,FALSE)</f>
        <v>#N/A</v>
      </c>
      <c r="F104" s="11" t="e">
        <f>VLOOKUP(B104,BDD!$A:$E,5,FALSE)</f>
        <v>#N/A</v>
      </c>
      <c r="H104" s="91">
        <v>2</v>
      </c>
      <c r="I104" s="9"/>
      <c r="J104" s="10" t="e">
        <f>VLOOKUP(I104,BDD!$A:$E,2,FALSE)</f>
        <v>#N/A</v>
      </c>
      <c r="K104" s="10" t="e">
        <f>VLOOKUP(I104,BDD!$A:$E,3,FALSE)</f>
        <v>#N/A</v>
      </c>
      <c r="L104" s="16" t="e">
        <f>VLOOKUP(I104,BDD!$A:$E,4,FALSE)</f>
        <v>#N/A</v>
      </c>
      <c r="M104" s="11" t="e">
        <f>VLOOKUP(I104,BDD!$A:$E,5,FALSE)</f>
        <v>#N/A</v>
      </c>
    </row>
    <row r="105" spans="1:13" ht="15">
      <c r="A105" s="91">
        <v>3</v>
      </c>
      <c r="B105" s="9"/>
      <c r="C105" s="10" t="e">
        <f>VLOOKUP(B105,BDD!$A:$E,2,FALSE)</f>
        <v>#N/A</v>
      </c>
      <c r="D105" s="10" t="e">
        <f>VLOOKUP(B105,BDD!$A:$E,3,FALSE)</f>
        <v>#N/A</v>
      </c>
      <c r="E105" s="16" t="e">
        <f>VLOOKUP(B105,BDD!$A:$E,4,FALSE)</f>
        <v>#N/A</v>
      </c>
      <c r="F105" s="11" t="e">
        <f>VLOOKUP(B105,BDD!$A:$E,5,FALSE)</f>
        <v>#N/A</v>
      </c>
      <c r="H105" s="91">
        <v>3</v>
      </c>
      <c r="I105" s="9"/>
      <c r="J105" s="10" t="e">
        <f>VLOOKUP(I105,BDD!$A:$E,2,FALSE)</f>
        <v>#N/A</v>
      </c>
      <c r="K105" s="10" t="e">
        <f>VLOOKUP(I105,BDD!$A:$E,3,FALSE)</f>
        <v>#N/A</v>
      </c>
      <c r="L105" s="16" t="e">
        <f>VLOOKUP(I105,BDD!$A:$E,4,FALSE)</f>
        <v>#N/A</v>
      </c>
      <c r="M105" s="11" t="e">
        <f>VLOOKUP(I105,BDD!$A:$E,5,FALSE)</f>
        <v>#N/A</v>
      </c>
    </row>
    <row r="106" spans="1:13" ht="15">
      <c r="A106" s="91">
        <v>4</v>
      </c>
      <c r="B106" s="9"/>
      <c r="C106" s="10" t="e">
        <f>VLOOKUP(B106,BDD!$A:$E,2,FALSE)</f>
        <v>#N/A</v>
      </c>
      <c r="D106" s="10" t="e">
        <f>VLOOKUP(B106,BDD!$A:$E,3,FALSE)</f>
        <v>#N/A</v>
      </c>
      <c r="E106" s="16" t="e">
        <f>VLOOKUP(B106,BDD!$A:$E,4,FALSE)</f>
        <v>#N/A</v>
      </c>
      <c r="F106" s="11" t="e">
        <f>VLOOKUP(B106,BDD!$A:$E,5,FALSE)</f>
        <v>#N/A</v>
      </c>
      <c r="H106" s="91">
        <v>4</v>
      </c>
      <c r="I106" s="9"/>
      <c r="J106" s="10" t="e">
        <f>VLOOKUP(I106,BDD!$A:$E,2,FALSE)</f>
        <v>#N/A</v>
      </c>
      <c r="K106" s="10" t="e">
        <f>VLOOKUP(I106,BDD!$A:$E,3,FALSE)</f>
        <v>#N/A</v>
      </c>
      <c r="L106" s="16" t="e">
        <f>VLOOKUP(I106,BDD!$A:$E,4,FALSE)</f>
        <v>#N/A</v>
      </c>
      <c r="M106" s="11" t="e">
        <f>VLOOKUP(I106,BDD!$A:$E,5,FALSE)</f>
        <v>#N/A</v>
      </c>
    </row>
    <row r="107" spans="1:13" ht="15">
      <c r="A107" s="91">
        <v>5</v>
      </c>
      <c r="B107" s="9"/>
      <c r="C107" s="10" t="e">
        <f>VLOOKUP(B107,BDD!$A:$E,2,FALSE)</f>
        <v>#N/A</v>
      </c>
      <c r="D107" s="10" t="e">
        <f>VLOOKUP(B107,BDD!$A:$E,3,FALSE)</f>
        <v>#N/A</v>
      </c>
      <c r="E107" s="16" t="e">
        <f>VLOOKUP(B107,BDD!$A:$E,4,FALSE)</f>
        <v>#N/A</v>
      </c>
      <c r="F107" s="11" t="e">
        <f>VLOOKUP(B107,BDD!$A:$E,5,FALSE)</f>
        <v>#N/A</v>
      </c>
      <c r="H107" s="91">
        <v>5</v>
      </c>
      <c r="I107" s="9"/>
      <c r="J107" s="10" t="e">
        <f>VLOOKUP(I107,BDD!$A:$E,2,FALSE)</f>
        <v>#N/A</v>
      </c>
      <c r="K107" s="10" t="e">
        <f>VLOOKUP(I107,BDD!$A:$E,3,FALSE)</f>
        <v>#N/A</v>
      </c>
      <c r="L107" s="16" t="e">
        <f>VLOOKUP(I107,BDD!$A:$E,4,FALSE)</f>
        <v>#N/A</v>
      </c>
      <c r="M107" s="11" t="e">
        <f>VLOOKUP(I107,BDD!$A:$E,5,FALSE)</f>
        <v>#N/A</v>
      </c>
    </row>
    <row r="108" spans="1:13" ht="15">
      <c r="A108" s="91">
        <v>6</v>
      </c>
      <c r="B108" s="9"/>
      <c r="C108" s="10" t="e">
        <f>VLOOKUP(B108,BDD!$A:$E,2,FALSE)</f>
        <v>#N/A</v>
      </c>
      <c r="D108" s="10" t="e">
        <f>VLOOKUP(B108,BDD!$A:$E,3,FALSE)</f>
        <v>#N/A</v>
      </c>
      <c r="E108" s="16" t="e">
        <f>VLOOKUP(B108,BDD!$A:$E,4,FALSE)</f>
        <v>#N/A</v>
      </c>
      <c r="F108" s="11" t="e">
        <f>VLOOKUP(B108,BDD!$A:$E,5,FALSE)</f>
        <v>#N/A</v>
      </c>
      <c r="H108" s="91">
        <v>6</v>
      </c>
      <c r="I108" s="9"/>
      <c r="J108" s="10" t="e">
        <f>VLOOKUP(I108,BDD!$A:$E,2,FALSE)</f>
        <v>#N/A</v>
      </c>
      <c r="K108" s="10" t="e">
        <f>VLOOKUP(I108,BDD!$A:$E,3,FALSE)</f>
        <v>#N/A</v>
      </c>
      <c r="L108" s="16" t="e">
        <f>VLOOKUP(I108,BDD!$A:$E,4,FALSE)</f>
        <v>#N/A</v>
      </c>
      <c r="M108" s="11" t="e">
        <f>VLOOKUP(I108,BDD!$A:$E,5,FALSE)</f>
        <v>#N/A</v>
      </c>
    </row>
    <row r="109" spans="1:13" ht="15">
      <c r="A109" s="91">
        <v>7</v>
      </c>
      <c r="B109" s="9"/>
      <c r="C109" s="10" t="e">
        <f>VLOOKUP(B109,BDD!$A:$E,2,FALSE)</f>
        <v>#N/A</v>
      </c>
      <c r="D109" s="10" t="e">
        <f>VLOOKUP(B109,BDD!$A:$E,3,FALSE)</f>
        <v>#N/A</v>
      </c>
      <c r="E109" s="16" t="e">
        <f>VLOOKUP(B109,BDD!$A:$E,4,FALSE)</f>
        <v>#N/A</v>
      </c>
      <c r="F109" s="11" t="e">
        <f>VLOOKUP(B109,BDD!$A:$E,5,FALSE)</f>
        <v>#N/A</v>
      </c>
      <c r="H109" s="91">
        <v>7</v>
      </c>
      <c r="I109" s="9"/>
      <c r="J109" s="10" t="e">
        <f>VLOOKUP(I109,BDD!$A:$E,2,FALSE)</f>
        <v>#N/A</v>
      </c>
      <c r="K109" s="10" t="e">
        <f>VLOOKUP(I109,BDD!$A:$E,3,FALSE)</f>
        <v>#N/A</v>
      </c>
      <c r="L109" s="16" t="e">
        <f>VLOOKUP(I109,BDD!$A:$E,4,FALSE)</f>
        <v>#N/A</v>
      </c>
      <c r="M109" s="11" t="e">
        <f>VLOOKUP(I109,BDD!$A:$E,5,FALSE)</f>
        <v>#N/A</v>
      </c>
    </row>
    <row r="110" spans="1:13" ht="15">
      <c r="A110" s="91">
        <v>8</v>
      </c>
      <c r="B110" s="9"/>
      <c r="C110" s="10" t="e">
        <f>VLOOKUP(B110,BDD!$A:$E,2,FALSE)</f>
        <v>#N/A</v>
      </c>
      <c r="D110" s="10" t="e">
        <f>VLOOKUP(B110,BDD!$A:$E,3,FALSE)</f>
        <v>#N/A</v>
      </c>
      <c r="E110" s="16" t="e">
        <f>VLOOKUP(B110,BDD!$A:$E,4,FALSE)</f>
        <v>#N/A</v>
      </c>
      <c r="F110" s="11" t="e">
        <f>VLOOKUP(B110,BDD!$A:$E,5,FALSE)</f>
        <v>#N/A</v>
      </c>
      <c r="H110" s="91">
        <v>8</v>
      </c>
      <c r="I110" s="9"/>
      <c r="J110" s="10" t="e">
        <f>VLOOKUP(I110,BDD!$A:$E,2,FALSE)</f>
        <v>#N/A</v>
      </c>
      <c r="K110" s="10" t="e">
        <f>VLOOKUP(I110,BDD!$A:$E,3,FALSE)</f>
        <v>#N/A</v>
      </c>
      <c r="L110" s="16" t="e">
        <f>VLOOKUP(I110,BDD!$A:$E,4,FALSE)</f>
        <v>#N/A</v>
      </c>
      <c r="M110" s="11" t="e">
        <f>VLOOKUP(I110,BDD!$A:$E,5,FALSE)</f>
        <v>#N/A</v>
      </c>
    </row>
    <row r="111" spans="1:13" ht="15.75" thickBot="1">
      <c r="A111" s="92">
        <v>9</v>
      </c>
      <c r="B111" s="12"/>
      <c r="C111" s="13" t="e">
        <f>VLOOKUP(B111,BDD!$A:$E,2,FALSE)</f>
        <v>#N/A</v>
      </c>
      <c r="D111" s="13" t="e">
        <f>VLOOKUP(B111,BDD!$A:$E,3,FALSE)</f>
        <v>#N/A</v>
      </c>
      <c r="E111" s="17" t="e">
        <f>VLOOKUP(B111,BDD!$A:$E,4,FALSE)</f>
        <v>#N/A</v>
      </c>
      <c r="F111" s="14" t="e">
        <f>VLOOKUP(B111,BDD!$A:$E,5,FALSE)</f>
        <v>#N/A</v>
      </c>
      <c r="H111" s="92">
        <v>9</v>
      </c>
      <c r="I111" s="12"/>
      <c r="J111" s="13" t="e">
        <f>VLOOKUP(I111,BDD!$A:$E,2,FALSE)</f>
        <v>#N/A</v>
      </c>
      <c r="K111" s="13" t="e">
        <f>VLOOKUP(I111,BDD!$A:$E,3,FALSE)</f>
        <v>#N/A</v>
      </c>
      <c r="L111" s="17" t="e">
        <f>VLOOKUP(I111,BDD!$A:$E,4,FALSE)</f>
        <v>#N/A</v>
      </c>
      <c r="M111" s="14" t="e">
        <f>VLOOKUP(I111,BDD!$A:$E,5,FALSE)</f>
        <v>#N/A</v>
      </c>
    </row>
  </sheetData>
  <sheetProtection/>
  <mergeCells count="38">
    <mergeCell ref="A1:M1"/>
    <mergeCell ref="A3:M3"/>
    <mergeCell ref="A5:A6"/>
    <mergeCell ref="C5:F5"/>
    <mergeCell ref="H5:H6"/>
    <mergeCell ref="J5:M5"/>
    <mergeCell ref="A17:A18"/>
    <mergeCell ref="C17:F17"/>
    <mergeCell ref="H17:H18"/>
    <mergeCell ref="J17:M17"/>
    <mergeCell ref="A29:A30"/>
    <mergeCell ref="C29:F29"/>
    <mergeCell ref="H29:H30"/>
    <mergeCell ref="J29:M29"/>
    <mergeCell ref="A41:A42"/>
    <mergeCell ref="C41:F41"/>
    <mergeCell ref="H41:H42"/>
    <mergeCell ref="J41:M41"/>
    <mergeCell ref="A53:A54"/>
    <mergeCell ref="C53:F53"/>
    <mergeCell ref="H53:H54"/>
    <mergeCell ref="J53:M53"/>
    <mergeCell ref="A65:A66"/>
    <mergeCell ref="C65:F65"/>
    <mergeCell ref="H65:H66"/>
    <mergeCell ref="J65:M65"/>
    <mergeCell ref="A77:A78"/>
    <mergeCell ref="C77:F77"/>
    <mergeCell ref="H77:H78"/>
    <mergeCell ref="J77:M77"/>
    <mergeCell ref="A89:A90"/>
    <mergeCell ref="C89:F89"/>
    <mergeCell ref="H89:H90"/>
    <mergeCell ref="J89:M89"/>
    <mergeCell ref="A101:A102"/>
    <mergeCell ref="C101:F101"/>
    <mergeCell ref="H101:H102"/>
    <mergeCell ref="J101:M101"/>
  </mergeCells>
  <hyperlinks>
    <hyperlink ref="A1:M1" location="ACCUEIL!A1" display="ACCUEIL!A1"/>
  </hyperlink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FF"/>
  </sheetPr>
  <dimension ref="A1:Y113"/>
  <sheetViews>
    <sheetView zoomScalePageLayoutView="0" workbookViewId="0" topLeftCell="A38">
      <selection activeCell="D30" sqref="D30"/>
    </sheetView>
  </sheetViews>
  <sheetFormatPr defaultColWidth="11.421875" defaultRowHeight="15"/>
  <cols>
    <col min="1" max="1" width="9.00390625" style="0" customWidth="1"/>
    <col min="2" max="2" width="49.57421875" style="0" bestFit="1" customWidth="1"/>
    <col min="3" max="25" width="6.7109375" style="0" customWidth="1"/>
  </cols>
  <sheetData>
    <row r="1" spans="1:25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7"/>
    </row>
    <row r="2" ht="15.75" thickBot="1"/>
    <row r="3" spans="1:25" ht="30" customHeight="1" thickBot="1">
      <c r="A3" s="168" t="s">
        <v>29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70"/>
    </row>
    <row r="4" ht="15.75" thickBot="1"/>
    <row r="5" spans="1:25" ht="15">
      <c r="A5" s="190" t="s">
        <v>30</v>
      </c>
      <c r="B5" s="181" t="s">
        <v>42</v>
      </c>
      <c r="C5" s="182"/>
      <c r="D5" s="182"/>
      <c r="E5" s="183"/>
      <c r="F5" s="181" t="s">
        <v>43</v>
      </c>
      <c r="G5" s="182"/>
      <c r="H5" s="182"/>
      <c r="I5" s="183"/>
      <c r="J5" s="181" t="s">
        <v>44</v>
      </c>
      <c r="K5" s="182"/>
      <c r="L5" s="182"/>
      <c r="M5" s="183"/>
      <c r="N5" s="181" t="s">
        <v>45</v>
      </c>
      <c r="O5" s="182"/>
      <c r="P5" s="182"/>
      <c r="Q5" s="183"/>
      <c r="R5" s="181" t="s">
        <v>46</v>
      </c>
      <c r="S5" s="182"/>
      <c r="T5" s="182"/>
      <c r="U5" s="183"/>
      <c r="V5" s="181" t="s">
        <v>47</v>
      </c>
      <c r="W5" s="182"/>
      <c r="X5" s="182"/>
      <c r="Y5" s="183"/>
    </row>
    <row r="6" spans="1:25" ht="15">
      <c r="A6" s="191"/>
      <c r="B6" s="184"/>
      <c r="C6" s="185"/>
      <c r="D6" s="185"/>
      <c r="E6" s="186"/>
      <c r="F6" s="184"/>
      <c r="G6" s="185"/>
      <c r="H6" s="185"/>
      <c r="I6" s="186"/>
      <c r="J6" s="184"/>
      <c r="K6" s="185"/>
      <c r="L6" s="185"/>
      <c r="M6" s="186"/>
      <c r="N6" s="184"/>
      <c r="O6" s="185"/>
      <c r="P6" s="185"/>
      <c r="Q6" s="186"/>
      <c r="R6" s="184"/>
      <c r="S6" s="185"/>
      <c r="T6" s="185"/>
      <c r="U6" s="186"/>
      <c r="V6" s="184"/>
      <c r="W6" s="185"/>
      <c r="X6" s="185"/>
      <c r="Y6" s="186"/>
    </row>
    <row r="7" spans="1:25" ht="15" hidden="1">
      <c r="A7" s="191"/>
      <c r="B7" s="178" t="e">
        <f>VLOOKUP(B6,DONNEESJG!$A$2:$B$19,2,FALSE)</f>
        <v>#N/A</v>
      </c>
      <c r="C7" s="179"/>
      <c r="D7" s="179"/>
      <c r="E7" s="180"/>
      <c r="F7" s="178" t="e">
        <f>VLOOKUP(F6,DONNEESJG!$A$2:$B$19,2,FALSE)</f>
        <v>#N/A</v>
      </c>
      <c r="G7" s="179"/>
      <c r="H7" s="179"/>
      <c r="I7" s="180"/>
      <c r="J7" s="178" t="e">
        <f>VLOOKUP(J6,DONNEESJG!$A$2:$B$19,2,FALSE)</f>
        <v>#N/A</v>
      </c>
      <c r="K7" s="179"/>
      <c r="L7" s="179"/>
      <c r="M7" s="180"/>
      <c r="N7" s="178" t="e">
        <f>VLOOKUP(N6,DONNEESJG!$A$2:$B$19,2,FALSE)</f>
        <v>#N/A</v>
      </c>
      <c r="O7" s="179"/>
      <c r="P7" s="179"/>
      <c r="Q7" s="180"/>
      <c r="R7" s="178" t="e">
        <f>VLOOKUP(R6,DONNEESJG!$A$2:$B$19,2,FALSE)</f>
        <v>#N/A</v>
      </c>
      <c r="S7" s="179"/>
      <c r="T7" s="179"/>
      <c r="U7" s="180"/>
      <c r="V7" s="178" t="e">
        <f>VLOOKUP(V6,DONNEESJG!$A$2:$B$19,2,FALSE)</f>
        <v>#N/A</v>
      </c>
      <c r="W7" s="179"/>
      <c r="X7" s="179"/>
      <c r="Y7" s="180"/>
    </row>
    <row r="8" spans="1:25" ht="15">
      <c r="A8" s="191"/>
      <c r="B8" s="35" t="s">
        <v>70</v>
      </c>
      <c r="C8" s="4" t="s">
        <v>71</v>
      </c>
      <c r="D8" s="4" t="s">
        <v>72</v>
      </c>
      <c r="E8" s="36" t="s">
        <v>69</v>
      </c>
      <c r="F8" s="35" t="s">
        <v>70</v>
      </c>
      <c r="G8" s="4" t="s">
        <v>71</v>
      </c>
      <c r="H8" s="4" t="s">
        <v>72</v>
      </c>
      <c r="I8" s="36" t="s">
        <v>69</v>
      </c>
      <c r="J8" s="35" t="s">
        <v>70</v>
      </c>
      <c r="K8" s="4" t="s">
        <v>71</v>
      </c>
      <c r="L8" s="4" t="s">
        <v>72</v>
      </c>
      <c r="M8" s="36" t="s">
        <v>69</v>
      </c>
      <c r="N8" s="35" t="s">
        <v>70</v>
      </c>
      <c r="O8" s="4" t="s">
        <v>71</v>
      </c>
      <c r="P8" s="4" t="s">
        <v>72</v>
      </c>
      <c r="Q8" s="36" t="s">
        <v>69</v>
      </c>
      <c r="R8" s="35" t="s">
        <v>70</v>
      </c>
      <c r="S8" s="4" t="s">
        <v>71</v>
      </c>
      <c r="T8" s="4" t="s">
        <v>72</v>
      </c>
      <c r="U8" s="36" t="s">
        <v>69</v>
      </c>
      <c r="V8" s="35" t="s">
        <v>70</v>
      </c>
      <c r="W8" s="4" t="s">
        <v>71</v>
      </c>
      <c r="X8" s="4" t="s">
        <v>72</v>
      </c>
      <c r="Y8" s="36" t="s">
        <v>69</v>
      </c>
    </row>
    <row r="9" spans="1:25" ht="15">
      <c r="A9" s="50" t="s">
        <v>31</v>
      </c>
      <c r="B9" s="48"/>
      <c r="C9" s="49"/>
      <c r="D9" s="49"/>
      <c r="E9" s="54">
        <f>IF(ISERROR(RM4004NH/((B9*60)+C9+(D9/100)))*100,"",(RM4004NH/((B9*60)+C9+(D9/100)))*100)</f>
      </c>
      <c r="F9" s="48"/>
      <c r="G9" s="49"/>
      <c r="H9" s="49"/>
      <c r="I9" s="54">
        <f>IF(ISERROR(RM4004NH/((F9*60)+G9+(H9/100)))*100,"",(RM4004NH/((F9*60)+G9+(H9/100)))*100)</f>
      </c>
      <c r="J9" s="48"/>
      <c r="K9" s="49"/>
      <c r="L9" s="49"/>
      <c r="M9" s="54">
        <f>IF(ISERROR(RM4004NH/((J9*60)+K9+(L9/100)))*100,"",(RM4004NH/((J9*60)+K9+(L9/100)))*100)</f>
      </c>
      <c r="N9" s="48"/>
      <c r="O9" s="49"/>
      <c r="P9" s="49"/>
      <c r="Q9" s="54">
        <f>IF(ISERROR(RM4004NH/((N9*60)+O9+(P9/100)))*100,"",(RM4004NH/((N9*60)+O9+(P9/100)))*100)</f>
      </c>
      <c r="R9" s="48"/>
      <c r="S9" s="49"/>
      <c r="T9" s="49"/>
      <c r="U9" s="54">
        <f>IF(ISERROR(RM4004NH/((R9*60)+S9+(T9/100)))*100,"",(RM4004NH/((R9*60)+S9+(T9/100)))*100)</f>
      </c>
      <c r="V9" s="48"/>
      <c r="W9" s="49"/>
      <c r="X9" s="49"/>
      <c r="Y9" s="54">
        <f>IF(ISERROR(RM4004NH/((V9*60)+W9+(X9/100)))*100,"",(RM4004NH/((V9*60)+W9+(X9/100)))*100)</f>
      </c>
    </row>
    <row r="10" spans="1:25" ht="36">
      <c r="A10" s="37" t="s">
        <v>144</v>
      </c>
      <c r="B10" s="213"/>
      <c r="C10" s="214"/>
      <c r="D10" s="214"/>
      <c r="E10" s="215"/>
      <c r="F10" s="187"/>
      <c r="G10" s="188"/>
      <c r="H10" s="188"/>
      <c r="I10" s="189"/>
      <c r="J10" s="187"/>
      <c r="K10" s="188"/>
      <c r="L10" s="188"/>
      <c r="M10" s="189"/>
      <c r="N10" s="187"/>
      <c r="O10" s="188"/>
      <c r="P10" s="188"/>
      <c r="Q10" s="189"/>
      <c r="R10" s="187"/>
      <c r="S10" s="188"/>
      <c r="T10" s="188"/>
      <c r="U10" s="189"/>
      <c r="V10" s="187"/>
      <c r="W10" s="188"/>
      <c r="X10" s="188"/>
      <c r="Y10" s="189"/>
    </row>
    <row r="11" spans="1:25" ht="36">
      <c r="A11" s="37" t="s">
        <v>142</v>
      </c>
      <c r="B11" s="216"/>
      <c r="C11" s="217"/>
      <c r="D11" s="217"/>
      <c r="E11" s="218"/>
      <c r="F11" s="187"/>
      <c r="G11" s="188"/>
      <c r="H11" s="188"/>
      <c r="I11" s="189"/>
      <c r="J11" s="187"/>
      <c r="K11" s="188"/>
      <c r="L11" s="188"/>
      <c r="M11" s="189"/>
      <c r="N11" s="187"/>
      <c r="O11" s="188"/>
      <c r="P11" s="188"/>
      <c r="Q11" s="189"/>
      <c r="R11" s="187"/>
      <c r="S11" s="188"/>
      <c r="T11" s="188"/>
      <c r="U11" s="189"/>
      <c r="V11" s="187"/>
      <c r="W11" s="188"/>
      <c r="X11" s="188"/>
      <c r="Y11" s="189"/>
    </row>
    <row r="12" spans="1:25" ht="36">
      <c r="A12" s="37" t="s">
        <v>143</v>
      </c>
      <c r="B12" s="216"/>
      <c r="C12" s="217"/>
      <c r="D12" s="217"/>
      <c r="E12" s="218"/>
      <c r="F12" s="187"/>
      <c r="G12" s="188"/>
      <c r="H12" s="188"/>
      <c r="I12" s="189"/>
      <c r="J12" s="187"/>
      <c r="K12" s="188"/>
      <c r="L12" s="188"/>
      <c r="M12" s="189"/>
      <c r="N12" s="187"/>
      <c r="O12" s="188"/>
      <c r="P12" s="188"/>
      <c r="Q12" s="189"/>
      <c r="R12" s="187"/>
      <c r="S12" s="188"/>
      <c r="T12" s="188"/>
      <c r="U12" s="189"/>
      <c r="V12" s="187"/>
      <c r="W12" s="188"/>
      <c r="X12" s="188"/>
      <c r="Y12" s="189"/>
    </row>
    <row r="13" spans="1:25" ht="36">
      <c r="A13" s="37" t="s">
        <v>145</v>
      </c>
      <c r="B13" s="216"/>
      <c r="C13" s="217"/>
      <c r="D13" s="217"/>
      <c r="E13" s="218"/>
      <c r="F13" s="187"/>
      <c r="G13" s="188"/>
      <c r="H13" s="188"/>
      <c r="I13" s="189"/>
      <c r="J13" s="187"/>
      <c r="K13" s="188"/>
      <c r="L13" s="188"/>
      <c r="M13" s="189"/>
      <c r="N13" s="187"/>
      <c r="O13" s="188"/>
      <c r="P13" s="188"/>
      <c r="Q13" s="189"/>
      <c r="R13" s="187"/>
      <c r="S13" s="188"/>
      <c r="T13" s="188"/>
      <c r="U13" s="189"/>
      <c r="V13" s="187"/>
      <c r="W13" s="188"/>
      <c r="X13" s="188"/>
      <c r="Y13" s="189"/>
    </row>
    <row r="14" spans="1:25" ht="36">
      <c r="A14" s="37" t="s">
        <v>146</v>
      </c>
      <c r="B14" s="216"/>
      <c r="C14" s="217"/>
      <c r="D14" s="217"/>
      <c r="E14" s="218"/>
      <c r="F14" s="187"/>
      <c r="G14" s="188"/>
      <c r="H14" s="188"/>
      <c r="I14" s="189"/>
      <c r="J14" s="187"/>
      <c r="K14" s="188"/>
      <c r="L14" s="188"/>
      <c r="M14" s="189"/>
      <c r="N14" s="187"/>
      <c r="O14" s="188"/>
      <c r="P14" s="188"/>
      <c r="Q14" s="189"/>
      <c r="R14" s="187"/>
      <c r="S14" s="188"/>
      <c r="T14" s="188"/>
      <c r="U14" s="189"/>
      <c r="V14" s="187"/>
      <c r="W14" s="188"/>
      <c r="X14" s="188"/>
      <c r="Y14" s="189"/>
    </row>
    <row r="15" spans="1:25" ht="36">
      <c r="A15" s="37" t="s">
        <v>147</v>
      </c>
      <c r="B15" s="213"/>
      <c r="C15" s="214"/>
      <c r="D15" s="214"/>
      <c r="E15" s="215"/>
      <c r="F15" s="187"/>
      <c r="G15" s="188"/>
      <c r="H15" s="188"/>
      <c r="I15" s="189"/>
      <c r="J15" s="187"/>
      <c r="K15" s="188"/>
      <c r="L15" s="188"/>
      <c r="M15" s="189"/>
      <c r="N15" s="187"/>
      <c r="O15" s="188"/>
      <c r="P15" s="188"/>
      <c r="Q15" s="189"/>
      <c r="R15" s="187"/>
      <c r="S15" s="188"/>
      <c r="T15" s="188"/>
      <c r="U15" s="189"/>
      <c r="V15" s="187"/>
      <c r="W15" s="188"/>
      <c r="X15" s="188"/>
      <c r="Y15" s="189"/>
    </row>
    <row r="16" spans="1:25" ht="36">
      <c r="A16" s="37" t="s">
        <v>148</v>
      </c>
      <c r="B16" s="216"/>
      <c r="C16" s="217"/>
      <c r="D16" s="217"/>
      <c r="E16" s="218"/>
      <c r="F16" s="187"/>
      <c r="G16" s="188"/>
      <c r="H16" s="188"/>
      <c r="I16" s="189"/>
      <c r="J16" s="187"/>
      <c r="K16" s="188"/>
      <c r="L16" s="188"/>
      <c r="M16" s="189"/>
      <c r="N16" s="187"/>
      <c r="O16" s="188"/>
      <c r="P16" s="188"/>
      <c r="Q16" s="189"/>
      <c r="R16" s="187"/>
      <c r="S16" s="188"/>
      <c r="T16" s="188"/>
      <c r="U16" s="189"/>
      <c r="V16" s="187"/>
      <c r="W16" s="188"/>
      <c r="X16" s="188"/>
      <c r="Y16" s="189"/>
    </row>
    <row r="17" spans="1:25" ht="36">
      <c r="A17" s="37" t="s">
        <v>149</v>
      </c>
      <c r="B17" s="216"/>
      <c r="C17" s="217"/>
      <c r="D17" s="217"/>
      <c r="E17" s="218"/>
      <c r="F17" s="187"/>
      <c r="G17" s="188"/>
      <c r="H17" s="188"/>
      <c r="I17" s="189"/>
      <c r="J17" s="187"/>
      <c r="K17" s="188"/>
      <c r="L17" s="188"/>
      <c r="M17" s="189"/>
      <c r="N17" s="187"/>
      <c r="O17" s="188"/>
      <c r="P17" s="188"/>
      <c r="Q17" s="189"/>
      <c r="R17" s="187"/>
      <c r="S17" s="188"/>
      <c r="T17" s="188"/>
      <c r="U17" s="189"/>
      <c r="V17" s="187"/>
      <c r="W17" s="188"/>
      <c r="X17" s="188"/>
      <c r="Y17" s="189"/>
    </row>
    <row r="18" spans="1:25" ht="15.75" thickBot="1">
      <c r="A18" s="47" t="s">
        <v>73</v>
      </c>
      <c r="B18" s="48"/>
      <c r="C18" s="49"/>
      <c r="D18" s="49"/>
      <c r="E18" s="54">
        <f>IF(ISERROR(RM100PH/((B18*60)+C18+(D18/100)))*100,"",(RM100PH/((B18*60)+C18+(D18/100)))*100)</f>
      </c>
      <c r="F18" s="48"/>
      <c r="G18" s="49"/>
      <c r="H18" s="49"/>
      <c r="I18" s="54">
        <f>IF(ISERROR(RM100PH/((F18*60)+G18+(H18/100)))*100,"",(RM100PH/((F18*60)+G18+(H18/100)))*100)</f>
      </c>
      <c r="J18" s="48"/>
      <c r="K18" s="49"/>
      <c r="L18" s="49"/>
      <c r="M18" s="54">
        <f>IF(ISERROR(RM100PH/((J18*60)+K18+(L18/100)))*100,"",(RM100PH/((J18*60)+K18+(L18/100)))*100)</f>
      </c>
      <c r="N18" s="48"/>
      <c r="O18" s="49"/>
      <c r="P18" s="49"/>
      <c r="Q18" s="54">
        <f>IF(ISERROR(RM100PH/((N18*60)+O18+(P18/100)))*100,"",(RM100PH/((N18*60)+O18+(P18/100)))*100)</f>
      </c>
      <c r="R18" s="48"/>
      <c r="S18" s="49"/>
      <c r="T18" s="49"/>
      <c r="U18" s="54">
        <f>IF(ISERROR(RM100PH/((R18*60)+S18+(T18/100)))*100,"",(RM100PH/((R18*60)+S18+(T18/100)))*100)</f>
      </c>
      <c r="V18" s="48"/>
      <c r="W18" s="49"/>
      <c r="X18" s="49"/>
      <c r="Y18" s="54">
        <f>IF(ISERROR(RM100PH/((V18*60)+W18+(X18/100)))*100,"",(RM100PH/((V18*60)+W18+(X18/100)))*100)</f>
      </c>
    </row>
    <row r="19" spans="1:25" ht="36">
      <c r="A19" s="37" t="s">
        <v>81</v>
      </c>
      <c r="B19" s="207"/>
      <c r="C19" s="208"/>
      <c r="D19" s="208"/>
      <c r="E19" s="209"/>
      <c r="F19" s="187"/>
      <c r="G19" s="188"/>
      <c r="H19" s="188"/>
      <c r="I19" s="189"/>
      <c r="J19" s="187"/>
      <c r="K19" s="188"/>
      <c r="L19" s="188"/>
      <c r="M19" s="189"/>
      <c r="N19" s="187"/>
      <c r="O19" s="188"/>
      <c r="P19" s="188"/>
      <c r="Q19" s="189"/>
      <c r="R19" s="187"/>
      <c r="S19" s="188"/>
      <c r="T19" s="188"/>
      <c r="U19" s="189"/>
      <c r="V19" s="187"/>
      <c r="W19" s="188"/>
      <c r="X19" s="188"/>
      <c r="Y19" s="189"/>
    </row>
    <row r="20" spans="1:25" ht="36.75" thickBot="1">
      <c r="A20" s="37" t="s">
        <v>82</v>
      </c>
      <c r="B20" s="210"/>
      <c r="C20" s="211"/>
      <c r="D20" s="211"/>
      <c r="E20" s="212"/>
      <c r="F20" s="187"/>
      <c r="G20" s="188"/>
      <c r="H20" s="188"/>
      <c r="I20" s="189"/>
      <c r="J20" s="187"/>
      <c r="K20" s="188"/>
      <c r="L20" s="188"/>
      <c r="M20" s="189"/>
      <c r="N20" s="187"/>
      <c r="O20" s="188"/>
      <c r="P20" s="188"/>
      <c r="Q20" s="189"/>
      <c r="R20" s="187"/>
      <c r="S20" s="188"/>
      <c r="T20" s="188"/>
      <c r="U20" s="189"/>
      <c r="V20" s="187"/>
      <c r="W20" s="188"/>
      <c r="X20" s="188"/>
      <c r="Y20" s="189"/>
    </row>
    <row r="21" spans="1:25" ht="15.75" thickBot="1">
      <c r="A21" s="47" t="s">
        <v>74</v>
      </c>
      <c r="B21" s="48"/>
      <c r="C21" s="49"/>
      <c r="D21" s="49"/>
      <c r="E21" s="54">
        <f>IF(ISERROR(RM100DH/((B21*60)+C21+(D21/100)))*100,"",(RM100DH/((B21*60)+C21+(D21/100)))*100)</f>
      </c>
      <c r="F21" s="48"/>
      <c r="G21" s="49"/>
      <c r="H21" s="49"/>
      <c r="I21" s="54">
        <f>IF(ISERROR(RM100DH/((F21*60)+G21+(H21/100)))*100,"",(RM100DH/((F21*60)+G21+(H21/100)))*100)</f>
      </c>
      <c r="J21" s="48"/>
      <c r="K21" s="49"/>
      <c r="L21" s="49"/>
      <c r="M21" s="54">
        <f>IF(ISERROR(RM100DH/((J21*60)+K21+(L21/100)))*100,"",(RM100DH/((J21*60)+K21+(L21/100)))*100)</f>
      </c>
      <c r="N21" s="48"/>
      <c r="O21" s="49"/>
      <c r="P21" s="49"/>
      <c r="Q21" s="54">
        <f>IF(ISERROR(RM100DH/((N21*60)+O21+(P21/100)))*100,"",(RM100DH/((N21*60)+O21+(P21/100)))*100)</f>
      </c>
      <c r="R21" s="48"/>
      <c r="S21" s="49"/>
      <c r="T21" s="49"/>
      <c r="U21" s="54">
        <f>IF(ISERROR(RM100DH/((R21*60)+S21+(T21/100)))*100,"",(RM100DH/((R21*60)+S21+(T21/100)))*100)</f>
      </c>
      <c r="V21" s="48"/>
      <c r="W21" s="49"/>
      <c r="X21" s="49"/>
      <c r="Y21" s="54">
        <f>IF(ISERROR(RM100DH/((V21*60)+W21+(X21/100)))*100,"",(RM100DH/((V21*60)+W21+(X21/100)))*100)</f>
      </c>
    </row>
    <row r="22" spans="1:25" ht="28.5">
      <c r="A22" s="37" t="s">
        <v>77</v>
      </c>
      <c r="B22" s="201"/>
      <c r="C22" s="202"/>
      <c r="D22" s="202"/>
      <c r="E22" s="203"/>
      <c r="F22" s="187"/>
      <c r="G22" s="188"/>
      <c r="H22" s="188"/>
      <c r="I22" s="189"/>
      <c r="J22" s="187"/>
      <c r="K22" s="188"/>
      <c r="L22" s="188"/>
      <c r="M22" s="189"/>
      <c r="N22" s="187"/>
      <c r="O22" s="188"/>
      <c r="P22" s="188"/>
      <c r="Q22" s="189"/>
      <c r="R22" s="187"/>
      <c r="S22" s="188"/>
      <c r="T22" s="188"/>
      <c r="U22" s="189"/>
      <c r="V22" s="187"/>
      <c r="W22" s="188"/>
      <c r="X22" s="188"/>
      <c r="Y22" s="189"/>
    </row>
    <row r="23" spans="1:25" ht="29.25" thickBot="1">
      <c r="A23" s="37" t="s">
        <v>78</v>
      </c>
      <c r="B23" s="204"/>
      <c r="C23" s="205"/>
      <c r="D23" s="205"/>
      <c r="E23" s="206"/>
      <c r="F23" s="187"/>
      <c r="G23" s="188"/>
      <c r="H23" s="188"/>
      <c r="I23" s="189"/>
      <c r="J23" s="187"/>
      <c r="K23" s="188"/>
      <c r="L23" s="188"/>
      <c r="M23" s="189"/>
      <c r="N23" s="187"/>
      <c r="O23" s="188"/>
      <c r="P23" s="188"/>
      <c r="Q23" s="189"/>
      <c r="R23" s="187"/>
      <c r="S23" s="188"/>
      <c r="T23" s="188"/>
      <c r="U23" s="189"/>
      <c r="V23" s="187"/>
      <c r="W23" s="188"/>
      <c r="X23" s="188"/>
      <c r="Y23" s="189"/>
    </row>
    <row r="24" spans="1:25" ht="15.75" thickBot="1">
      <c r="A24" s="47" t="s">
        <v>75</v>
      </c>
      <c r="B24" s="48"/>
      <c r="C24" s="49"/>
      <c r="D24" s="49"/>
      <c r="E24" s="54">
        <f>IF(ISERROR(RM100BH/((B24*60)+C24+(D24/100)))*100,"",(RM100BH/((B24*60)+C24+(D24/100)))*100)</f>
      </c>
      <c r="F24" s="48"/>
      <c r="G24" s="49"/>
      <c r="H24" s="49"/>
      <c r="I24" s="54">
        <f>IF(ISERROR(RM100BH/((F24*60)+G24+(H24/100)))*100,"",(RM100BH/((F24*60)+G24+(H24/100)))*100)</f>
      </c>
      <c r="J24" s="48"/>
      <c r="K24" s="49"/>
      <c r="L24" s="49"/>
      <c r="M24" s="54">
        <f>IF(ISERROR(RM100BH/((J24*60)+K24+(L24/100)))*100,"",(RM100BH/((J24*60)+K24+(L24/100)))*100)</f>
      </c>
      <c r="N24" s="48"/>
      <c r="O24" s="49"/>
      <c r="P24" s="49"/>
      <c r="Q24" s="54">
        <f>IF(ISERROR(RM100BH/((N24*60)+O24+(P24/100)))*100,"",(RM100BH/((N24*60)+O24+(P24/100)))*100)</f>
      </c>
      <c r="R24" s="48"/>
      <c r="S24" s="49"/>
      <c r="T24" s="49"/>
      <c r="U24" s="54">
        <f>IF(ISERROR(RM100BH/((R24*60)+S24+(T24/100)))*100,"",(RM100BH/((R24*60)+S24+(T24/100)))*100)</f>
      </c>
      <c r="V24" s="48"/>
      <c r="W24" s="49"/>
      <c r="X24" s="49"/>
      <c r="Y24" s="54">
        <f>IF(ISERROR(RM100BH/((V24*60)+W24+(X24/100)))*100,"",(RM100BH/((V24*60)+W24+(X24/100)))*100)</f>
      </c>
    </row>
    <row r="25" spans="1:25" ht="28.5">
      <c r="A25" s="37" t="s">
        <v>79</v>
      </c>
      <c r="B25" s="201"/>
      <c r="C25" s="202"/>
      <c r="D25" s="202"/>
      <c r="E25" s="203"/>
      <c r="F25" s="187"/>
      <c r="G25" s="188"/>
      <c r="H25" s="188"/>
      <c r="I25" s="189"/>
      <c r="J25" s="187"/>
      <c r="K25" s="188"/>
      <c r="L25" s="188"/>
      <c r="M25" s="189"/>
      <c r="N25" s="187"/>
      <c r="O25" s="188"/>
      <c r="P25" s="188"/>
      <c r="Q25" s="189"/>
      <c r="R25" s="187"/>
      <c r="S25" s="188"/>
      <c r="T25" s="188"/>
      <c r="U25" s="189"/>
      <c r="V25" s="187"/>
      <c r="W25" s="188"/>
      <c r="X25" s="188"/>
      <c r="Y25" s="189"/>
    </row>
    <row r="26" spans="1:25" ht="29.25" thickBot="1">
      <c r="A26" s="37" t="s">
        <v>80</v>
      </c>
      <c r="B26" s="204"/>
      <c r="C26" s="205"/>
      <c r="D26" s="205"/>
      <c r="E26" s="206"/>
      <c r="F26" s="187"/>
      <c r="G26" s="188"/>
      <c r="H26" s="188"/>
      <c r="I26" s="189"/>
      <c r="J26" s="187"/>
      <c r="K26" s="188"/>
      <c r="L26" s="188"/>
      <c r="M26" s="189"/>
      <c r="N26" s="187"/>
      <c r="O26" s="188"/>
      <c r="P26" s="188"/>
      <c r="Q26" s="189"/>
      <c r="R26" s="187"/>
      <c r="S26" s="188"/>
      <c r="T26" s="188"/>
      <c r="U26" s="189"/>
      <c r="V26" s="187"/>
      <c r="W26" s="188"/>
      <c r="X26" s="188"/>
      <c r="Y26" s="189"/>
    </row>
    <row r="27" spans="1:25" ht="15.75" thickBot="1">
      <c r="A27" s="47" t="s">
        <v>32</v>
      </c>
      <c r="B27" s="48"/>
      <c r="C27" s="49"/>
      <c r="D27" s="49"/>
      <c r="E27" s="54">
        <f>IF(ISERROR(RM100NLH/((B27*60)+C27+(D27/100)))*100,"",(RM100NLH/((B27*60)+C27+(D27/100)))*100)</f>
      </c>
      <c r="F27" s="48"/>
      <c r="G27" s="49"/>
      <c r="H27" s="49"/>
      <c r="I27" s="54">
        <f>IF(ISERROR(RM100NLH/((F27*60)+G27+(H27/100)))*100,"",(RM100NLH/((F27*60)+G27+(H27/100)))*100)</f>
      </c>
      <c r="J27" s="48"/>
      <c r="K27" s="49"/>
      <c r="L27" s="49"/>
      <c r="M27" s="54">
        <f>IF(ISERROR(RM100NLH/((J27*60)+K27+(L27/100)))*100,"",(RM100NLH/((J27*60)+K27+(L27/100)))*100)</f>
      </c>
      <c r="N27" s="48"/>
      <c r="O27" s="49"/>
      <c r="P27" s="49"/>
      <c r="Q27" s="54">
        <f>IF(ISERROR(RM100NLH/((N27*60)+O27+(P27/100)))*100,"",(RM100NLH/((N27*60)+O27+(P27/100)))*100)</f>
      </c>
      <c r="R27" s="48"/>
      <c r="S27" s="49"/>
      <c r="T27" s="49"/>
      <c r="U27" s="54">
        <f>IF(ISERROR(RM100NLH/((R27*60)+S27+(T27/100)))*100,"",(RM100NLH/((R27*60)+S27+(T27/100)))*100)</f>
      </c>
      <c r="V27" s="48"/>
      <c r="W27" s="49"/>
      <c r="X27" s="49"/>
      <c r="Y27" s="54">
        <f>IF(ISERROR(RM100NLH/((V27*60)+W27+(X27/100)))*100,"",(RM100NLH/((V27*60)+W27+(X27/100)))*100)</f>
      </c>
    </row>
    <row r="28" spans="1:25" ht="28.5">
      <c r="A28" s="37" t="s">
        <v>83</v>
      </c>
      <c r="B28" s="201"/>
      <c r="C28" s="202"/>
      <c r="D28" s="202"/>
      <c r="E28" s="203"/>
      <c r="F28" s="187"/>
      <c r="G28" s="188"/>
      <c r="H28" s="188"/>
      <c r="I28" s="189"/>
      <c r="J28" s="187"/>
      <c r="K28" s="188"/>
      <c r="L28" s="188"/>
      <c r="M28" s="189"/>
      <c r="N28" s="187"/>
      <c r="O28" s="188"/>
      <c r="P28" s="188"/>
      <c r="Q28" s="189"/>
      <c r="R28" s="187"/>
      <c r="S28" s="188"/>
      <c r="T28" s="188"/>
      <c r="U28" s="189"/>
      <c r="V28" s="187"/>
      <c r="W28" s="188"/>
      <c r="X28" s="188"/>
      <c r="Y28" s="189"/>
    </row>
    <row r="29" spans="1:25" ht="29.25" thickBot="1">
      <c r="A29" s="37" t="s">
        <v>84</v>
      </c>
      <c r="B29" s="204"/>
      <c r="C29" s="205"/>
      <c r="D29" s="205"/>
      <c r="E29" s="206"/>
      <c r="F29" s="187"/>
      <c r="G29" s="188"/>
      <c r="H29" s="188"/>
      <c r="I29" s="189"/>
      <c r="J29" s="187"/>
      <c r="K29" s="188"/>
      <c r="L29" s="188"/>
      <c r="M29" s="189"/>
      <c r="N29" s="187"/>
      <c r="O29" s="188"/>
      <c r="P29" s="188"/>
      <c r="Q29" s="189"/>
      <c r="R29" s="187"/>
      <c r="S29" s="188"/>
      <c r="T29" s="188"/>
      <c r="U29" s="189"/>
      <c r="V29" s="187"/>
      <c r="W29" s="188"/>
      <c r="X29" s="188"/>
      <c r="Y29" s="189"/>
    </row>
    <row r="30" spans="1:25" ht="15.75" thickBot="1">
      <c r="A30" s="47" t="s">
        <v>76</v>
      </c>
      <c r="B30" s="48"/>
      <c r="C30" s="49"/>
      <c r="D30" s="49"/>
      <c r="E30" s="54">
        <f>IF(ISERROR(RM800NLH/((B30*60)+C30+(D30/100)))*100,"",(RM800NLH/((B30*60)+C30+(D30/100)))*100)</f>
      </c>
      <c r="F30" s="48"/>
      <c r="G30" s="49"/>
      <c r="H30" s="49"/>
      <c r="I30" s="54">
        <f>IF(ISERROR(RM800NLH/((F30*60)+G30+(H30/100)))*100,"",(RM800NLH/((F30*60)+G30+(H30/100)))*100)</f>
      </c>
      <c r="J30" s="48"/>
      <c r="K30" s="49"/>
      <c r="L30" s="49"/>
      <c r="M30" s="54">
        <f>IF(ISERROR(RM800NLH/((J30*60)+K30+(L30/100)))*100,"",(RM800NLH/((J30*60)+K30+(L30/100)))*100)</f>
      </c>
      <c r="N30" s="48"/>
      <c r="O30" s="49"/>
      <c r="P30" s="49"/>
      <c r="Q30" s="54">
        <f>IF(ISERROR(RM800NLH/((N30*60)+O30+(P30/100)))*100,"",(RM800NLH/((N30*60)+O30+(P30/100)))*100)</f>
      </c>
      <c r="R30" s="48"/>
      <c r="S30" s="49"/>
      <c r="T30" s="49"/>
      <c r="U30" s="54">
        <f>IF(ISERROR(RM800NLH/((R30*60)+S30+(T30/100)))*100,"",(RM800NLH/((R30*60)+S30+(T30/100)))*100)</f>
      </c>
      <c r="V30" s="48"/>
      <c r="W30" s="49"/>
      <c r="X30" s="49"/>
      <c r="Y30" s="54">
        <f>IF(ISERROR(RM800NLH/((V30*60)+W30+(X30/100)))*100,"",(RM800NLH/((V30*60)+W30+(X30/100)))*100)</f>
      </c>
    </row>
    <row r="31" spans="1:25" ht="28.5">
      <c r="A31" s="37" t="s">
        <v>33</v>
      </c>
      <c r="B31" s="201"/>
      <c r="C31" s="202"/>
      <c r="D31" s="202"/>
      <c r="E31" s="203"/>
      <c r="F31" s="187"/>
      <c r="G31" s="188"/>
      <c r="H31" s="188"/>
      <c r="I31" s="189"/>
      <c r="J31" s="187"/>
      <c r="K31" s="188"/>
      <c r="L31" s="188"/>
      <c r="M31" s="189"/>
      <c r="N31" s="187"/>
      <c r="O31" s="188"/>
      <c r="P31" s="188"/>
      <c r="Q31" s="189"/>
      <c r="R31" s="187"/>
      <c r="S31" s="188"/>
      <c r="T31" s="188"/>
      <c r="U31" s="189"/>
      <c r="V31" s="187"/>
      <c r="W31" s="188"/>
      <c r="X31" s="188"/>
      <c r="Y31" s="189"/>
    </row>
    <row r="32" spans="1:25" ht="28.5">
      <c r="A32" s="37" t="s">
        <v>34</v>
      </c>
      <c r="B32" s="195"/>
      <c r="C32" s="196"/>
      <c r="D32" s="196"/>
      <c r="E32" s="197"/>
      <c r="F32" s="187"/>
      <c r="G32" s="188"/>
      <c r="H32" s="188"/>
      <c r="I32" s="189"/>
      <c r="J32" s="187"/>
      <c r="K32" s="188"/>
      <c r="L32" s="188"/>
      <c r="M32" s="189"/>
      <c r="N32" s="187"/>
      <c r="O32" s="188"/>
      <c r="P32" s="188"/>
      <c r="Q32" s="189"/>
      <c r="R32" s="187"/>
      <c r="S32" s="188"/>
      <c r="T32" s="188"/>
      <c r="U32" s="189"/>
      <c r="V32" s="187"/>
      <c r="W32" s="188"/>
      <c r="X32" s="188"/>
      <c r="Y32" s="189"/>
    </row>
    <row r="33" spans="1:25" ht="28.5">
      <c r="A33" s="37" t="s">
        <v>35</v>
      </c>
      <c r="B33" s="195"/>
      <c r="C33" s="196"/>
      <c r="D33" s="196"/>
      <c r="E33" s="197"/>
      <c r="F33" s="187"/>
      <c r="G33" s="188"/>
      <c r="H33" s="188"/>
      <c r="I33" s="189"/>
      <c r="J33" s="187"/>
      <c r="K33" s="188"/>
      <c r="L33" s="188"/>
      <c r="M33" s="189"/>
      <c r="N33" s="187"/>
      <c r="O33" s="188"/>
      <c r="P33" s="188"/>
      <c r="Q33" s="189"/>
      <c r="R33" s="187"/>
      <c r="S33" s="188"/>
      <c r="T33" s="188"/>
      <c r="U33" s="189"/>
      <c r="V33" s="187"/>
      <c r="W33" s="188"/>
      <c r="X33" s="188"/>
      <c r="Y33" s="189"/>
    </row>
    <row r="34" spans="1:25" ht="28.5">
      <c r="A34" s="37" t="s">
        <v>36</v>
      </c>
      <c r="B34" s="195"/>
      <c r="C34" s="196"/>
      <c r="D34" s="196"/>
      <c r="E34" s="197"/>
      <c r="F34" s="187"/>
      <c r="G34" s="188"/>
      <c r="H34" s="188"/>
      <c r="I34" s="189"/>
      <c r="J34" s="187"/>
      <c r="K34" s="188"/>
      <c r="L34" s="188"/>
      <c r="M34" s="189"/>
      <c r="N34" s="187"/>
      <c r="O34" s="188"/>
      <c r="P34" s="188"/>
      <c r="Q34" s="189"/>
      <c r="R34" s="187"/>
      <c r="S34" s="188"/>
      <c r="T34" s="188"/>
      <c r="U34" s="189"/>
      <c r="V34" s="187"/>
      <c r="W34" s="188"/>
      <c r="X34" s="188"/>
      <c r="Y34" s="189"/>
    </row>
    <row r="35" spans="1:25" ht="28.5">
      <c r="A35" s="37" t="s">
        <v>37</v>
      </c>
      <c r="B35" s="195"/>
      <c r="C35" s="196"/>
      <c r="D35" s="196"/>
      <c r="E35" s="197"/>
      <c r="F35" s="187"/>
      <c r="G35" s="188"/>
      <c r="H35" s="188"/>
      <c r="I35" s="189"/>
      <c r="J35" s="187"/>
      <c r="K35" s="188"/>
      <c r="L35" s="188"/>
      <c r="M35" s="189"/>
      <c r="N35" s="187"/>
      <c r="O35" s="188"/>
      <c r="P35" s="188"/>
      <c r="Q35" s="189"/>
      <c r="R35" s="187"/>
      <c r="S35" s="188"/>
      <c r="T35" s="188"/>
      <c r="U35" s="189"/>
      <c r="V35" s="187"/>
      <c r="W35" s="188"/>
      <c r="X35" s="188"/>
      <c r="Y35" s="189"/>
    </row>
    <row r="36" spans="1:25" ht="28.5">
      <c r="A36" s="37" t="s">
        <v>38</v>
      </c>
      <c r="B36" s="195"/>
      <c r="C36" s="196"/>
      <c r="D36" s="196"/>
      <c r="E36" s="197"/>
      <c r="F36" s="187"/>
      <c r="G36" s="188"/>
      <c r="H36" s="188"/>
      <c r="I36" s="189"/>
      <c r="J36" s="187"/>
      <c r="K36" s="188"/>
      <c r="L36" s="188"/>
      <c r="M36" s="189"/>
      <c r="N36" s="187"/>
      <c r="O36" s="188"/>
      <c r="P36" s="188"/>
      <c r="Q36" s="189"/>
      <c r="R36" s="187"/>
      <c r="S36" s="188"/>
      <c r="T36" s="188"/>
      <c r="U36" s="189"/>
      <c r="V36" s="187"/>
      <c r="W36" s="188"/>
      <c r="X36" s="188"/>
      <c r="Y36" s="189"/>
    </row>
    <row r="37" spans="1:25" ht="28.5">
      <c r="A37" s="37" t="s">
        <v>39</v>
      </c>
      <c r="B37" s="195"/>
      <c r="C37" s="196"/>
      <c r="D37" s="196"/>
      <c r="E37" s="197"/>
      <c r="F37" s="187"/>
      <c r="G37" s="188"/>
      <c r="H37" s="188"/>
      <c r="I37" s="189"/>
      <c r="J37" s="187"/>
      <c r="K37" s="188"/>
      <c r="L37" s="188"/>
      <c r="M37" s="189"/>
      <c r="N37" s="187"/>
      <c r="O37" s="188"/>
      <c r="P37" s="188"/>
      <c r="Q37" s="189"/>
      <c r="R37" s="187"/>
      <c r="S37" s="188"/>
      <c r="T37" s="188"/>
      <c r="U37" s="189"/>
      <c r="V37" s="187"/>
      <c r="W37" s="188"/>
      <c r="X37" s="188"/>
      <c r="Y37" s="189"/>
    </row>
    <row r="38" spans="1:25" ht="29.25" thickBot="1">
      <c r="A38" s="55" t="s">
        <v>40</v>
      </c>
      <c r="B38" s="195"/>
      <c r="C38" s="196"/>
      <c r="D38" s="196"/>
      <c r="E38" s="197"/>
      <c r="F38" s="198"/>
      <c r="G38" s="199"/>
      <c r="H38" s="199"/>
      <c r="I38" s="200"/>
      <c r="J38" s="198"/>
      <c r="K38" s="199"/>
      <c r="L38" s="199"/>
      <c r="M38" s="200"/>
      <c r="N38" s="198"/>
      <c r="O38" s="199"/>
      <c r="P38" s="199"/>
      <c r="Q38" s="200"/>
      <c r="R38" s="198"/>
      <c r="S38" s="199"/>
      <c r="T38" s="199"/>
      <c r="U38" s="200"/>
      <c r="V38" s="198"/>
      <c r="W38" s="199"/>
      <c r="X38" s="199"/>
      <c r="Y38" s="200"/>
    </row>
    <row r="39" spans="1:25" ht="15.75" thickBot="1">
      <c r="A39" s="56" t="s">
        <v>41</v>
      </c>
      <c r="B39" s="175">
        <f>IF(ISERROR((4*E9)+E18+E21+E24+E27+(8*E30))/16,"",((4*E9)+E18+E21+E24+E27+(8*E30))/16)</f>
      </c>
      <c r="C39" s="176"/>
      <c r="D39" s="176"/>
      <c r="E39" s="177"/>
      <c r="F39" s="175">
        <f>IF(ISERROR((4*I9)+I18+I21+I24+I27+(8*I30))/16,"",((4*I9)+I18+I21+I24+I27+(8*I30))/16)</f>
      </c>
      <c r="G39" s="176"/>
      <c r="H39" s="176"/>
      <c r="I39" s="177"/>
      <c r="J39" s="175">
        <f>IF(ISERROR((4*M9)+M18+M21+M24+M27+(8*M30))/16,"",((4*M9)+M18+M21+M24+M27+(8*M30))/16)</f>
      </c>
      <c r="K39" s="176"/>
      <c r="L39" s="176"/>
      <c r="M39" s="177"/>
      <c r="N39" s="175">
        <f>IF(ISERROR((4*Q9)+Q18+Q21+Q24+Q27+(8*Q30))/16,"",((4*Q9)+Q18+Q21+Q24+Q27+(8*Q30))/16)</f>
      </c>
      <c r="O39" s="176"/>
      <c r="P39" s="176"/>
      <c r="Q39" s="177"/>
      <c r="R39" s="175">
        <f>IF(ISERROR((4*U9)+U18+U21+U24+U27+(8*U30))/16,"",((4*U9)+U18+U21+U24+U27+(8*U30))/16)</f>
      </c>
      <c r="S39" s="176"/>
      <c r="T39" s="176"/>
      <c r="U39" s="177"/>
      <c r="V39" s="175">
        <f>IF(ISERROR((4*Y9)+Y18+Y21+Y24+Y27+(8*Y30))/16,"",((4*Y9)+Y18+Y21+Y24+Y27+(8*Y30))/16)</f>
      </c>
      <c r="W39" s="176"/>
      <c r="X39" s="176"/>
      <c r="Y39" s="177"/>
    </row>
    <row r="41" ht="15.75" thickBot="1"/>
    <row r="42" spans="1:25" ht="15">
      <c r="A42" s="190" t="s">
        <v>48</v>
      </c>
      <c r="B42" s="181" t="s">
        <v>42</v>
      </c>
      <c r="C42" s="182"/>
      <c r="D42" s="182"/>
      <c r="E42" s="183"/>
      <c r="F42" s="181" t="s">
        <v>43</v>
      </c>
      <c r="G42" s="182"/>
      <c r="H42" s="182"/>
      <c r="I42" s="183"/>
      <c r="J42" s="181" t="s">
        <v>44</v>
      </c>
      <c r="K42" s="182"/>
      <c r="L42" s="182"/>
      <c r="M42" s="183"/>
      <c r="N42" s="181" t="s">
        <v>45</v>
      </c>
      <c r="O42" s="182"/>
      <c r="P42" s="182"/>
      <c r="Q42" s="183"/>
      <c r="R42" s="181" t="s">
        <v>46</v>
      </c>
      <c r="S42" s="182"/>
      <c r="T42" s="182"/>
      <c r="U42" s="183"/>
      <c r="V42" s="181" t="s">
        <v>47</v>
      </c>
      <c r="W42" s="182"/>
      <c r="X42" s="182"/>
      <c r="Y42" s="183"/>
    </row>
    <row r="43" spans="1:25" ht="15">
      <c r="A43" s="191"/>
      <c r="B43" s="184"/>
      <c r="C43" s="185"/>
      <c r="D43" s="185"/>
      <c r="E43" s="186"/>
      <c r="F43" s="184"/>
      <c r="G43" s="185"/>
      <c r="H43" s="185"/>
      <c r="I43" s="186"/>
      <c r="J43" s="184"/>
      <c r="K43" s="185"/>
      <c r="L43" s="185"/>
      <c r="M43" s="186"/>
      <c r="N43" s="184"/>
      <c r="O43" s="185"/>
      <c r="P43" s="185"/>
      <c r="Q43" s="186"/>
      <c r="R43" s="184"/>
      <c r="S43" s="185"/>
      <c r="T43" s="185"/>
      <c r="U43" s="186"/>
      <c r="V43" s="184"/>
      <c r="W43" s="185"/>
      <c r="X43" s="185"/>
      <c r="Y43" s="186"/>
    </row>
    <row r="44" spans="1:25" ht="15" hidden="1">
      <c r="A44" s="191"/>
      <c r="B44" s="178" t="e">
        <f>VLOOKUP(B43,DONNEESJG!$A$2:$B$19,2,FALSE)</f>
        <v>#N/A</v>
      </c>
      <c r="C44" s="179"/>
      <c r="D44" s="179"/>
      <c r="E44" s="180"/>
      <c r="F44" s="178" t="e">
        <f>VLOOKUP(F43,DONNEESJG!$A$2:$B$19,2,FALSE)</f>
        <v>#N/A</v>
      </c>
      <c r="G44" s="179"/>
      <c r="H44" s="179"/>
      <c r="I44" s="180"/>
      <c r="J44" s="178" t="e">
        <f>VLOOKUP(J43,DONNEESJG!$A$2:$B$19,2,FALSE)</f>
        <v>#N/A</v>
      </c>
      <c r="K44" s="179"/>
      <c r="L44" s="179"/>
      <c r="M44" s="180"/>
      <c r="N44" s="178" t="e">
        <f>VLOOKUP(N43,DONNEESJG!$A$2:$B$19,2,FALSE)</f>
        <v>#N/A</v>
      </c>
      <c r="O44" s="179"/>
      <c r="P44" s="179"/>
      <c r="Q44" s="180"/>
      <c r="R44" s="178" t="e">
        <f>VLOOKUP(R43,DONNEESJG!$A$2:$B$19,2,FALSE)</f>
        <v>#N/A</v>
      </c>
      <c r="S44" s="179"/>
      <c r="T44" s="179"/>
      <c r="U44" s="180"/>
      <c r="V44" s="178" t="e">
        <f>VLOOKUP(V43,DONNEESJG!$A$2:$B$19,2,FALSE)</f>
        <v>#N/A</v>
      </c>
      <c r="W44" s="179"/>
      <c r="X44" s="179"/>
      <c r="Y44" s="180"/>
    </row>
    <row r="45" spans="1:25" ht="15">
      <c r="A45" s="191"/>
      <c r="B45" s="35" t="s">
        <v>70</v>
      </c>
      <c r="C45" s="4" t="s">
        <v>71</v>
      </c>
      <c r="D45" s="4" t="s">
        <v>72</v>
      </c>
      <c r="E45" s="36" t="s">
        <v>69</v>
      </c>
      <c r="F45" s="35" t="s">
        <v>70</v>
      </c>
      <c r="G45" s="4" t="s">
        <v>71</v>
      </c>
      <c r="H45" s="4" t="s">
        <v>72</v>
      </c>
      <c r="I45" s="36" t="s">
        <v>69</v>
      </c>
      <c r="J45" s="35" t="s">
        <v>70</v>
      </c>
      <c r="K45" s="4" t="s">
        <v>71</v>
      </c>
      <c r="L45" s="4" t="s">
        <v>72</v>
      </c>
      <c r="M45" s="36" t="s">
        <v>69</v>
      </c>
      <c r="N45" s="35" t="s">
        <v>70</v>
      </c>
      <c r="O45" s="4" t="s">
        <v>71</v>
      </c>
      <c r="P45" s="4" t="s">
        <v>72</v>
      </c>
      <c r="Q45" s="36" t="s">
        <v>69</v>
      </c>
      <c r="R45" s="35" t="s">
        <v>70</v>
      </c>
      <c r="S45" s="4" t="s">
        <v>71</v>
      </c>
      <c r="T45" s="4" t="s">
        <v>72</v>
      </c>
      <c r="U45" s="36" t="s">
        <v>69</v>
      </c>
      <c r="V45" s="35" t="s">
        <v>70</v>
      </c>
      <c r="W45" s="4" t="s">
        <v>71</v>
      </c>
      <c r="X45" s="4" t="s">
        <v>72</v>
      </c>
      <c r="Y45" s="36" t="s">
        <v>69</v>
      </c>
    </row>
    <row r="46" spans="1:25" ht="15">
      <c r="A46" s="50" t="s">
        <v>31</v>
      </c>
      <c r="B46" s="48"/>
      <c r="C46" s="49"/>
      <c r="D46" s="49"/>
      <c r="E46" s="54">
        <f>IF(ISERROR(RM4004NH/((B46*60)+C46+(D46/100)))*100,"",(RM4004NH/((B46*60)+C46+(D46/100)))*100)</f>
      </c>
      <c r="F46" s="48"/>
      <c r="G46" s="49"/>
      <c r="H46" s="49"/>
      <c r="I46" s="54">
        <f>IF(ISERROR(RM4004NH/((F46*60)+G46+(H46/100)))*100,"",(RM4004NH/((F46*60)+G46+(H46/100)))*100)</f>
      </c>
      <c r="J46" s="48"/>
      <c r="K46" s="49"/>
      <c r="L46" s="49"/>
      <c r="M46" s="54">
        <f>IF(ISERROR(RM4004NH/((J46*60)+K46+(L46/100)))*100,"",(RM4004NH/((J46*60)+K46+(L46/100)))*100)</f>
      </c>
      <c r="N46" s="48"/>
      <c r="O46" s="49"/>
      <c r="P46" s="49"/>
      <c r="Q46" s="54">
        <f>IF(ISERROR(RM4004NH/((N46*60)+O46+(P46/100)))*100,"",(RM4004NH/((N46*60)+O46+(P46/100)))*100)</f>
      </c>
      <c r="R46" s="48"/>
      <c r="S46" s="49"/>
      <c r="T46" s="49"/>
      <c r="U46" s="54">
        <f>IF(ISERROR(RM4004NH/((R46*60)+S46+(T46/100)))*100,"",(RM4004NH/((R46*60)+S46+(T46/100)))*100)</f>
      </c>
      <c r="V46" s="48"/>
      <c r="W46" s="49"/>
      <c r="X46" s="49"/>
      <c r="Y46" s="54">
        <f>IF(ISERROR(RM4004NH/((V46*60)+W46+(X46/100)))*100,"",(RM4004NH/((V46*60)+W46+(X46/100)))*100)</f>
      </c>
    </row>
    <row r="47" spans="1:25" ht="15">
      <c r="A47" s="37" t="s">
        <v>144</v>
      </c>
      <c r="B47" s="192"/>
      <c r="C47" s="193"/>
      <c r="D47" s="193"/>
      <c r="E47" s="194"/>
      <c r="F47" s="187"/>
      <c r="G47" s="188"/>
      <c r="H47" s="188"/>
      <c r="I47" s="189"/>
      <c r="J47" s="187"/>
      <c r="K47" s="188"/>
      <c r="L47" s="188"/>
      <c r="M47" s="189"/>
      <c r="N47" s="187"/>
      <c r="O47" s="188"/>
      <c r="P47" s="188"/>
      <c r="Q47" s="189"/>
      <c r="R47" s="187"/>
      <c r="S47" s="188"/>
      <c r="T47" s="188"/>
      <c r="U47" s="189"/>
      <c r="V47" s="187"/>
      <c r="W47" s="188"/>
      <c r="X47" s="188"/>
      <c r="Y47" s="189"/>
    </row>
    <row r="48" spans="1:25" ht="15">
      <c r="A48" s="37" t="s">
        <v>142</v>
      </c>
      <c r="B48" s="192"/>
      <c r="C48" s="193"/>
      <c r="D48" s="193"/>
      <c r="E48" s="194"/>
      <c r="F48" s="187"/>
      <c r="G48" s="188"/>
      <c r="H48" s="188"/>
      <c r="I48" s="189"/>
      <c r="J48" s="187"/>
      <c r="K48" s="188"/>
      <c r="L48" s="188"/>
      <c r="M48" s="189"/>
      <c r="N48" s="187"/>
      <c r="O48" s="188"/>
      <c r="P48" s="188"/>
      <c r="Q48" s="189"/>
      <c r="R48" s="187"/>
      <c r="S48" s="188"/>
      <c r="T48" s="188"/>
      <c r="U48" s="189"/>
      <c r="V48" s="187"/>
      <c r="W48" s="188"/>
      <c r="X48" s="188"/>
      <c r="Y48" s="189"/>
    </row>
    <row r="49" spans="1:25" ht="15">
      <c r="A49" s="37" t="s">
        <v>143</v>
      </c>
      <c r="B49" s="192"/>
      <c r="C49" s="193"/>
      <c r="D49" s="193"/>
      <c r="E49" s="194"/>
      <c r="F49" s="187"/>
      <c r="G49" s="188"/>
      <c r="H49" s="188"/>
      <c r="I49" s="189"/>
      <c r="J49" s="187"/>
      <c r="K49" s="188"/>
      <c r="L49" s="188"/>
      <c r="M49" s="189"/>
      <c r="N49" s="187"/>
      <c r="O49" s="188"/>
      <c r="P49" s="188"/>
      <c r="Q49" s="189"/>
      <c r="R49" s="187"/>
      <c r="S49" s="188"/>
      <c r="T49" s="188"/>
      <c r="U49" s="189"/>
      <c r="V49" s="187"/>
      <c r="W49" s="188"/>
      <c r="X49" s="188"/>
      <c r="Y49" s="189"/>
    </row>
    <row r="50" spans="1:25" ht="15">
      <c r="A50" s="37" t="s">
        <v>145</v>
      </c>
      <c r="B50" s="192"/>
      <c r="C50" s="193"/>
      <c r="D50" s="193"/>
      <c r="E50" s="194"/>
      <c r="F50" s="187"/>
      <c r="G50" s="188"/>
      <c r="H50" s="188"/>
      <c r="I50" s="189"/>
      <c r="J50" s="187"/>
      <c r="K50" s="188"/>
      <c r="L50" s="188"/>
      <c r="M50" s="189"/>
      <c r="N50" s="187"/>
      <c r="O50" s="188"/>
      <c r="P50" s="188"/>
      <c r="Q50" s="189"/>
      <c r="R50" s="187"/>
      <c r="S50" s="188"/>
      <c r="T50" s="188"/>
      <c r="U50" s="189"/>
      <c r="V50" s="187"/>
      <c r="W50" s="188"/>
      <c r="X50" s="188"/>
      <c r="Y50" s="189"/>
    </row>
    <row r="51" spans="1:25" ht="15">
      <c r="A51" s="37" t="s">
        <v>146</v>
      </c>
      <c r="B51" s="192"/>
      <c r="C51" s="193"/>
      <c r="D51" s="193"/>
      <c r="E51" s="194"/>
      <c r="F51" s="187"/>
      <c r="G51" s="188"/>
      <c r="H51" s="188"/>
      <c r="I51" s="189"/>
      <c r="J51" s="187"/>
      <c r="K51" s="188"/>
      <c r="L51" s="188"/>
      <c r="M51" s="189"/>
      <c r="N51" s="187"/>
      <c r="O51" s="188"/>
      <c r="P51" s="188"/>
      <c r="Q51" s="189"/>
      <c r="R51" s="187"/>
      <c r="S51" s="188"/>
      <c r="T51" s="188"/>
      <c r="U51" s="189"/>
      <c r="V51" s="187"/>
      <c r="W51" s="188"/>
      <c r="X51" s="188"/>
      <c r="Y51" s="189"/>
    </row>
    <row r="52" spans="1:25" ht="15">
      <c r="A52" s="37" t="s">
        <v>147</v>
      </c>
      <c r="B52" s="192"/>
      <c r="C52" s="193"/>
      <c r="D52" s="193"/>
      <c r="E52" s="194"/>
      <c r="F52" s="187"/>
      <c r="G52" s="188"/>
      <c r="H52" s="188"/>
      <c r="I52" s="189"/>
      <c r="J52" s="187"/>
      <c r="K52" s="188"/>
      <c r="L52" s="188"/>
      <c r="M52" s="189"/>
      <c r="N52" s="187"/>
      <c r="O52" s="188"/>
      <c r="P52" s="188"/>
      <c r="Q52" s="189"/>
      <c r="R52" s="187"/>
      <c r="S52" s="188"/>
      <c r="T52" s="188"/>
      <c r="U52" s="189"/>
      <c r="V52" s="187"/>
      <c r="W52" s="188"/>
      <c r="X52" s="188"/>
      <c r="Y52" s="189"/>
    </row>
    <row r="53" spans="1:25" ht="15">
      <c r="A53" s="37" t="s">
        <v>148</v>
      </c>
      <c r="B53" s="192"/>
      <c r="C53" s="193"/>
      <c r="D53" s="193"/>
      <c r="E53" s="194"/>
      <c r="F53" s="187"/>
      <c r="G53" s="188"/>
      <c r="H53" s="188"/>
      <c r="I53" s="189"/>
      <c r="J53" s="187"/>
      <c r="K53" s="188"/>
      <c r="L53" s="188"/>
      <c r="M53" s="189"/>
      <c r="N53" s="187"/>
      <c r="O53" s="188"/>
      <c r="P53" s="188"/>
      <c r="Q53" s="189"/>
      <c r="R53" s="187"/>
      <c r="S53" s="188"/>
      <c r="T53" s="188"/>
      <c r="U53" s="189"/>
      <c r="V53" s="187"/>
      <c r="W53" s="188"/>
      <c r="X53" s="188"/>
      <c r="Y53" s="189"/>
    </row>
    <row r="54" spans="1:25" ht="15">
      <c r="A54" s="37" t="s">
        <v>149</v>
      </c>
      <c r="B54" s="192"/>
      <c r="C54" s="193"/>
      <c r="D54" s="193"/>
      <c r="E54" s="194"/>
      <c r="F54" s="187"/>
      <c r="G54" s="188"/>
      <c r="H54" s="188"/>
      <c r="I54" s="189"/>
      <c r="J54" s="187"/>
      <c r="K54" s="188"/>
      <c r="L54" s="188"/>
      <c r="M54" s="189"/>
      <c r="N54" s="187"/>
      <c r="O54" s="188"/>
      <c r="P54" s="188"/>
      <c r="Q54" s="189"/>
      <c r="R54" s="187"/>
      <c r="S54" s="188"/>
      <c r="T54" s="188"/>
      <c r="U54" s="189"/>
      <c r="V54" s="187"/>
      <c r="W54" s="188"/>
      <c r="X54" s="188"/>
      <c r="Y54" s="189"/>
    </row>
    <row r="55" spans="1:25" ht="15">
      <c r="A55" s="47" t="s">
        <v>73</v>
      </c>
      <c r="B55" s="48"/>
      <c r="C55" s="49"/>
      <c r="D55" s="49"/>
      <c r="E55" s="54">
        <f>IF(ISERROR(RM100PH/((B55*60)+C55+(D55/100)))*100,"",(RM100PH/((B55*60)+C55+(D55/100)))*100)</f>
      </c>
      <c r="F55" s="48"/>
      <c r="G55" s="49"/>
      <c r="H55" s="49"/>
      <c r="I55" s="54">
        <f>IF(ISERROR(RM100PH/((F55*60)+G55+(H55/100)))*100,"",(RM100PH/((F55*60)+G55+(H55/100)))*100)</f>
      </c>
      <c r="J55" s="48"/>
      <c r="K55" s="49"/>
      <c r="L55" s="49"/>
      <c r="M55" s="54">
        <f>IF(ISERROR(RM100PH/((J55*60)+K55+(L55/100)))*100,"",(RM100PH/((J55*60)+K55+(L55/100)))*100)</f>
      </c>
      <c r="N55" s="48"/>
      <c r="O55" s="49"/>
      <c r="P55" s="49"/>
      <c r="Q55" s="54">
        <f>IF(ISERROR(RM100PH/((N55*60)+O55+(P55/100)))*100,"",(RM100PH/((N55*60)+O55+(P55/100)))*100)</f>
      </c>
      <c r="R55" s="48"/>
      <c r="S55" s="49"/>
      <c r="T55" s="49"/>
      <c r="U55" s="54">
        <f>IF(ISERROR(RM100PH/((R55*60)+S55+(T55/100)))*100,"",(RM100PH/((R55*60)+S55+(T55/100)))*100)</f>
      </c>
      <c r="V55" s="48"/>
      <c r="W55" s="49"/>
      <c r="X55" s="49"/>
      <c r="Y55" s="54">
        <f>IF(ISERROR(RM100PH/((V55*60)+W55+(X55/100)))*100,"",(RM100PH/((V55*60)+W55+(X55/100)))*100)</f>
      </c>
    </row>
    <row r="56" spans="1:25" ht="15">
      <c r="A56" s="37" t="s">
        <v>81</v>
      </c>
      <c r="B56" s="187"/>
      <c r="C56" s="188"/>
      <c r="D56" s="188"/>
      <c r="E56" s="189"/>
      <c r="F56" s="187"/>
      <c r="G56" s="188"/>
      <c r="H56" s="188"/>
      <c r="I56" s="189"/>
      <c r="J56" s="187"/>
      <c r="K56" s="188"/>
      <c r="L56" s="188"/>
      <c r="M56" s="189"/>
      <c r="N56" s="187"/>
      <c r="O56" s="188"/>
      <c r="P56" s="188"/>
      <c r="Q56" s="189"/>
      <c r="R56" s="187"/>
      <c r="S56" s="188"/>
      <c r="T56" s="188"/>
      <c r="U56" s="189"/>
      <c r="V56" s="187"/>
      <c r="W56" s="188"/>
      <c r="X56" s="188"/>
      <c r="Y56" s="189"/>
    </row>
    <row r="57" spans="1:25" ht="15">
      <c r="A57" s="37" t="s">
        <v>82</v>
      </c>
      <c r="B57" s="187"/>
      <c r="C57" s="188"/>
      <c r="D57" s="188"/>
      <c r="E57" s="189"/>
      <c r="F57" s="187"/>
      <c r="G57" s="188"/>
      <c r="H57" s="188"/>
      <c r="I57" s="189"/>
      <c r="J57" s="187"/>
      <c r="K57" s="188"/>
      <c r="L57" s="188"/>
      <c r="M57" s="189"/>
      <c r="N57" s="187"/>
      <c r="O57" s="188"/>
      <c r="P57" s="188"/>
      <c r="Q57" s="189"/>
      <c r="R57" s="187"/>
      <c r="S57" s="188"/>
      <c r="T57" s="188"/>
      <c r="U57" s="189"/>
      <c r="V57" s="187"/>
      <c r="W57" s="188"/>
      <c r="X57" s="188"/>
      <c r="Y57" s="189"/>
    </row>
    <row r="58" spans="1:25" ht="15">
      <c r="A58" s="47" t="s">
        <v>74</v>
      </c>
      <c r="B58" s="48"/>
      <c r="C58" s="49"/>
      <c r="D58" s="49"/>
      <c r="E58" s="54">
        <f>IF(ISERROR(RM100DH/((B58*60)+C58+(D58/100)))*100,"",(RM100DH/((B58*60)+C58+(D58/100)))*100)</f>
      </c>
      <c r="F58" s="48"/>
      <c r="G58" s="49"/>
      <c r="H58" s="49"/>
      <c r="I58" s="54">
        <f>IF(ISERROR(RM100DH/((F58*60)+G58+(H58/100)))*100,"",(RM100DH/((F58*60)+G58+(H58/100)))*100)</f>
      </c>
      <c r="J58" s="48"/>
      <c r="K58" s="49"/>
      <c r="L58" s="49"/>
      <c r="M58" s="54">
        <f>IF(ISERROR(RM100DH/((J58*60)+K58+(L58/100)))*100,"",(RM100DH/((J58*60)+K58+(L58/100)))*100)</f>
      </c>
      <c r="N58" s="48"/>
      <c r="O58" s="49"/>
      <c r="P58" s="49"/>
      <c r="Q58" s="54">
        <f>IF(ISERROR(RM100DH/((N58*60)+O58+(P58/100)))*100,"",(RM100DH/((N58*60)+O58+(P58/100)))*100)</f>
      </c>
      <c r="R58" s="48"/>
      <c r="S58" s="49"/>
      <c r="T58" s="49"/>
      <c r="U58" s="54">
        <f>IF(ISERROR(RM100DH/((R58*60)+S58+(T58/100)))*100,"",(RM100DH/((R58*60)+S58+(T58/100)))*100)</f>
      </c>
      <c r="V58" s="48"/>
      <c r="W58" s="49"/>
      <c r="X58" s="49"/>
      <c r="Y58" s="54">
        <f>IF(ISERROR(RM100DH/((V58*60)+W58+(X58/100)))*100,"",(RM100DH/((V58*60)+W58+(X58/100)))*100)</f>
      </c>
    </row>
    <row r="59" spans="1:25" ht="15">
      <c r="A59" s="37" t="s">
        <v>77</v>
      </c>
      <c r="B59" s="187"/>
      <c r="C59" s="188"/>
      <c r="D59" s="188"/>
      <c r="E59" s="189"/>
      <c r="F59" s="187"/>
      <c r="G59" s="188"/>
      <c r="H59" s="188"/>
      <c r="I59" s="189"/>
      <c r="J59" s="187"/>
      <c r="K59" s="188"/>
      <c r="L59" s="188"/>
      <c r="M59" s="189"/>
      <c r="N59" s="187"/>
      <c r="O59" s="188"/>
      <c r="P59" s="188"/>
      <c r="Q59" s="189"/>
      <c r="R59" s="187"/>
      <c r="S59" s="188"/>
      <c r="T59" s="188"/>
      <c r="U59" s="189"/>
      <c r="V59" s="187"/>
      <c r="W59" s="188"/>
      <c r="X59" s="188"/>
      <c r="Y59" s="189"/>
    </row>
    <row r="60" spans="1:25" ht="15">
      <c r="A60" s="37" t="s">
        <v>78</v>
      </c>
      <c r="B60" s="187"/>
      <c r="C60" s="188"/>
      <c r="D60" s="188"/>
      <c r="E60" s="189"/>
      <c r="F60" s="187"/>
      <c r="G60" s="188"/>
      <c r="H60" s="188"/>
      <c r="I60" s="189"/>
      <c r="J60" s="187"/>
      <c r="K60" s="188"/>
      <c r="L60" s="188"/>
      <c r="M60" s="189"/>
      <c r="N60" s="187"/>
      <c r="O60" s="188"/>
      <c r="P60" s="188"/>
      <c r="Q60" s="189"/>
      <c r="R60" s="187"/>
      <c r="S60" s="188"/>
      <c r="T60" s="188"/>
      <c r="U60" s="189"/>
      <c r="V60" s="187"/>
      <c r="W60" s="188"/>
      <c r="X60" s="188"/>
      <c r="Y60" s="189"/>
    </row>
    <row r="61" spans="1:25" ht="15">
      <c r="A61" s="47" t="s">
        <v>75</v>
      </c>
      <c r="B61" s="48"/>
      <c r="C61" s="49"/>
      <c r="D61" s="49"/>
      <c r="E61" s="54">
        <f>IF(ISERROR(RM100BH/((B61*60)+C61+(D61/100)))*100,"",(RM100BH/((B61*60)+C61+(D61/100)))*100)</f>
      </c>
      <c r="F61" s="48"/>
      <c r="G61" s="49"/>
      <c r="H61" s="49"/>
      <c r="I61" s="54">
        <f>IF(ISERROR(RM100BH/((F61*60)+G61+(H61/100)))*100,"",(RM100BH/((F61*60)+G61+(H61/100)))*100)</f>
      </c>
      <c r="J61" s="48"/>
      <c r="K61" s="49"/>
      <c r="L61" s="49"/>
      <c r="M61" s="54">
        <f>IF(ISERROR(RM100BH/((J61*60)+K61+(L61/100)))*100,"",(RM100BH/((J61*60)+K61+(L61/100)))*100)</f>
      </c>
      <c r="N61" s="48"/>
      <c r="O61" s="49"/>
      <c r="P61" s="49"/>
      <c r="Q61" s="54">
        <f>IF(ISERROR(RM100BH/((N61*60)+O61+(P61/100)))*100,"",(RM100BH/((N61*60)+O61+(P61/100)))*100)</f>
      </c>
      <c r="R61" s="48"/>
      <c r="S61" s="49"/>
      <c r="T61" s="49"/>
      <c r="U61" s="54">
        <f>IF(ISERROR(RM100BH/((R61*60)+S61+(T61/100)))*100,"",(RM100BH/((R61*60)+S61+(T61/100)))*100)</f>
      </c>
      <c r="V61" s="48"/>
      <c r="W61" s="49"/>
      <c r="X61" s="49"/>
      <c r="Y61" s="54">
        <f>IF(ISERROR(RM100BH/((V61*60)+W61+(X61/100)))*100,"",(RM100BH/((V61*60)+W61+(X61/100)))*100)</f>
      </c>
    </row>
    <row r="62" spans="1:25" ht="15">
      <c r="A62" s="37" t="s">
        <v>79</v>
      </c>
      <c r="B62" s="187"/>
      <c r="C62" s="188"/>
      <c r="D62" s="188"/>
      <c r="E62" s="189"/>
      <c r="F62" s="187"/>
      <c r="G62" s="188"/>
      <c r="H62" s="188"/>
      <c r="I62" s="189"/>
      <c r="J62" s="187"/>
      <c r="K62" s="188"/>
      <c r="L62" s="188"/>
      <c r="M62" s="189"/>
      <c r="N62" s="187"/>
      <c r="O62" s="188"/>
      <c r="P62" s="188"/>
      <c r="Q62" s="189"/>
      <c r="R62" s="187"/>
      <c r="S62" s="188"/>
      <c r="T62" s="188"/>
      <c r="U62" s="189"/>
      <c r="V62" s="187"/>
      <c r="W62" s="188"/>
      <c r="X62" s="188"/>
      <c r="Y62" s="189"/>
    </row>
    <row r="63" spans="1:25" ht="15">
      <c r="A63" s="37" t="s">
        <v>80</v>
      </c>
      <c r="B63" s="187"/>
      <c r="C63" s="188"/>
      <c r="D63" s="188"/>
      <c r="E63" s="189"/>
      <c r="F63" s="187"/>
      <c r="G63" s="188"/>
      <c r="H63" s="188"/>
      <c r="I63" s="189"/>
      <c r="J63" s="187"/>
      <c r="K63" s="188"/>
      <c r="L63" s="188"/>
      <c r="M63" s="189"/>
      <c r="N63" s="187"/>
      <c r="O63" s="188"/>
      <c r="P63" s="188"/>
      <c r="Q63" s="189"/>
      <c r="R63" s="187"/>
      <c r="S63" s="188"/>
      <c r="T63" s="188"/>
      <c r="U63" s="189"/>
      <c r="V63" s="187"/>
      <c r="W63" s="188"/>
      <c r="X63" s="188"/>
      <c r="Y63" s="189"/>
    </row>
    <row r="64" spans="1:25" ht="15">
      <c r="A64" s="47" t="s">
        <v>32</v>
      </c>
      <c r="B64" s="48"/>
      <c r="C64" s="49"/>
      <c r="D64" s="49"/>
      <c r="E64" s="54">
        <f>IF(ISERROR(RM100NLH/((B64*60)+C64+(D64/100)))*100,"",(RM100NLH/((B64*60)+C64+(D64/100)))*100)</f>
      </c>
      <c r="F64" s="48"/>
      <c r="G64" s="49"/>
      <c r="H64" s="49"/>
      <c r="I64" s="54">
        <f>IF(ISERROR(RM100NLH/((F64*60)+G64+(H64/100)))*100,"",(RM100NLH/((F64*60)+G64+(H64/100)))*100)</f>
      </c>
      <c r="J64" s="48"/>
      <c r="K64" s="49"/>
      <c r="L64" s="49"/>
      <c r="M64" s="54">
        <f>IF(ISERROR(RM100NLH/((J64*60)+K64+(L64/100)))*100,"",(RM100NLH/((J64*60)+K64+(L64/100)))*100)</f>
      </c>
      <c r="N64" s="48"/>
      <c r="O64" s="49"/>
      <c r="P64" s="49"/>
      <c r="Q64" s="54">
        <f>IF(ISERROR(RM100NLH/((N64*60)+O64+(P64/100)))*100,"",(RM100NLH/((N64*60)+O64+(P64/100)))*100)</f>
      </c>
      <c r="R64" s="48"/>
      <c r="S64" s="49"/>
      <c r="T64" s="49"/>
      <c r="U64" s="54">
        <f>IF(ISERROR(RM100NLH/((R64*60)+S64+(T64/100)))*100,"",(RM100NLH/((R64*60)+S64+(T64/100)))*100)</f>
      </c>
      <c r="V64" s="48"/>
      <c r="W64" s="49"/>
      <c r="X64" s="49"/>
      <c r="Y64" s="54">
        <f>IF(ISERROR(RM100NLH/((V64*60)+W64+(X64/100)))*100,"",(RM100NLH/((V64*60)+W64+(X64/100)))*100)</f>
      </c>
    </row>
    <row r="65" spans="1:25" ht="15">
      <c r="A65" s="37" t="s">
        <v>83</v>
      </c>
      <c r="B65" s="187"/>
      <c r="C65" s="188"/>
      <c r="D65" s="188"/>
      <c r="E65" s="189"/>
      <c r="F65" s="187"/>
      <c r="G65" s="188"/>
      <c r="H65" s="188"/>
      <c r="I65" s="189"/>
      <c r="J65" s="187"/>
      <c r="K65" s="188"/>
      <c r="L65" s="188"/>
      <c r="M65" s="189"/>
      <c r="N65" s="187"/>
      <c r="O65" s="188"/>
      <c r="P65" s="188"/>
      <c r="Q65" s="189"/>
      <c r="R65" s="187"/>
      <c r="S65" s="188"/>
      <c r="T65" s="188"/>
      <c r="U65" s="189"/>
      <c r="V65" s="187"/>
      <c r="W65" s="188"/>
      <c r="X65" s="188"/>
      <c r="Y65" s="189"/>
    </row>
    <row r="66" spans="1:25" ht="15">
      <c r="A66" s="37" t="s">
        <v>84</v>
      </c>
      <c r="B66" s="187"/>
      <c r="C66" s="188"/>
      <c r="D66" s="188"/>
      <c r="E66" s="189"/>
      <c r="F66" s="187"/>
      <c r="G66" s="188"/>
      <c r="H66" s="188"/>
      <c r="I66" s="189"/>
      <c r="J66" s="187"/>
      <c r="K66" s="188"/>
      <c r="L66" s="188"/>
      <c r="M66" s="189"/>
      <c r="N66" s="187"/>
      <c r="O66" s="188"/>
      <c r="P66" s="188"/>
      <c r="Q66" s="189"/>
      <c r="R66" s="187"/>
      <c r="S66" s="188"/>
      <c r="T66" s="188"/>
      <c r="U66" s="189"/>
      <c r="V66" s="187"/>
      <c r="W66" s="188"/>
      <c r="X66" s="188"/>
      <c r="Y66" s="189"/>
    </row>
    <row r="67" spans="1:25" ht="15">
      <c r="A67" s="47" t="s">
        <v>76</v>
      </c>
      <c r="B67" s="48"/>
      <c r="C67" s="49"/>
      <c r="D67" s="49"/>
      <c r="E67" s="54">
        <f>IF(ISERROR(RM800NLH/((B67*60)+C67+(D67/100)))*100,"",(RM800NLH/((B67*60)+C67+(D67/100)))*100)</f>
      </c>
      <c r="F67" s="48"/>
      <c r="G67" s="49"/>
      <c r="H67" s="49"/>
      <c r="I67" s="54">
        <f>IF(ISERROR(RM800NLH/((F67*60)+G67+(H67/100)))*100,"",(RM800NLH/((F67*60)+G67+(H67/100)))*100)</f>
      </c>
      <c r="J67" s="48"/>
      <c r="K67" s="49"/>
      <c r="L67" s="49"/>
      <c r="M67" s="54">
        <f>IF(ISERROR(RM800NLH/((J67*60)+K67+(L67/100)))*100,"",(RM800NLH/((J67*60)+K67+(L67/100)))*100)</f>
      </c>
      <c r="N67" s="48"/>
      <c r="O67" s="49"/>
      <c r="P67" s="49"/>
      <c r="Q67" s="54">
        <f>IF(ISERROR(RM800NLH/((N67*60)+O67+(P67/100)))*100,"",(RM800NLH/((N67*60)+O67+(P67/100)))*100)</f>
      </c>
      <c r="R67" s="48"/>
      <c r="S67" s="49"/>
      <c r="T67" s="49"/>
      <c r="U67" s="54">
        <f>IF(ISERROR(RM800NLH/((R67*60)+S67+(T67/100)))*100,"",(RM800NLH/((R67*60)+S67+(T67/100)))*100)</f>
      </c>
      <c r="V67" s="48"/>
      <c r="W67" s="49"/>
      <c r="X67" s="49"/>
      <c r="Y67" s="54">
        <f>IF(ISERROR(RM800NLH/((V67*60)+W67+(X67/100)))*100,"",(RM800NLH/((V67*60)+W67+(X67/100)))*100)</f>
      </c>
    </row>
    <row r="68" spans="1:25" ht="15">
      <c r="A68" s="37" t="s">
        <v>33</v>
      </c>
      <c r="B68" s="187"/>
      <c r="C68" s="188"/>
      <c r="D68" s="188"/>
      <c r="E68" s="189"/>
      <c r="F68" s="187"/>
      <c r="G68" s="188"/>
      <c r="H68" s="188"/>
      <c r="I68" s="189"/>
      <c r="J68" s="187"/>
      <c r="K68" s="188"/>
      <c r="L68" s="188"/>
      <c r="M68" s="189"/>
      <c r="N68" s="187"/>
      <c r="O68" s="188"/>
      <c r="P68" s="188"/>
      <c r="Q68" s="189"/>
      <c r="R68" s="187"/>
      <c r="S68" s="188"/>
      <c r="T68" s="188"/>
      <c r="U68" s="189"/>
      <c r="V68" s="187"/>
      <c r="W68" s="188"/>
      <c r="X68" s="188"/>
      <c r="Y68" s="189"/>
    </row>
    <row r="69" spans="1:25" ht="15">
      <c r="A69" s="37" t="s">
        <v>34</v>
      </c>
      <c r="B69" s="187"/>
      <c r="C69" s="188"/>
      <c r="D69" s="188"/>
      <c r="E69" s="189"/>
      <c r="F69" s="187"/>
      <c r="G69" s="188"/>
      <c r="H69" s="188"/>
      <c r="I69" s="189"/>
      <c r="J69" s="187"/>
      <c r="K69" s="188"/>
      <c r="L69" s="188"/>
      <c r="M69" s="189"/>
      <c r="N69" s="187"/>
      <c r="O69" s="188"/>
      <c r="P69" s="188"/>
      <c r="Q69" s="189"/>
      <c r="R69" s="187"/>
      <c r="S69" s="188"/>
      <c r="T69" s="188"/>
      <c r="U69" s="189"/>
      <c r="V69" s="187"/>
      <c r="W69" s="188"/>
      <c r="X69" s="188"/>
      <c r="Y69" s="189"/>
    </row>
    <row r="70" spans="1:25" ht="15">
      <c r="A70" s="37" t="s">
        <v>35</v>
      </c>
      <c r="B70" s="187"/>
      <c r="C70" s="188"/>
      <c r="D70" s="188"/>
      <c r="E70" s="189"/>
      <c r="F70" s="187"/>
      <c r="G70" s="188"/>
      <c r="H70" s="188"/>
      <c r="I70" s="189"/>
      <c r="J70" s="187"/>
      <c r="K70" s="188"/>
      <c r="L70" s="188"/>
      <c r="M70" s="189"/>
      <c r="N70" s="187"/>
      <c r="O70" s="188"/>
      <c r="P70" s="188"/>
      <c r="Q70" s="189"/>
      <c r="R70" s="187"/>
      <c r="S70" s="188"/>
      <c r="T70" s="188"/>
      <c r="U70" s="189"/>
      <c r="V70" s="187"/>
      <c r="W70" s="188"/>
      <c r="X70" s="188"/>
      <c r="Y70" s="189"/>
    </row>
    <row r="71" spans="1:25" ht="15">
      <c r="A71" s="37" t="s">
        <v>36</v>
      </c>
      <c r="B71" s="187"/>
      <c r="C71" s="188"/>
      <c r="D71" s="188"/>
      <c r="E71" s="189"/>
      <c r="F71" s="187"/>
      <c r="G71" s="188"/>
      <c r="H71" s="188"/>
      <c r="I71" s="189"/>
      <c r="J71" s="187"/>
      <c r="K71" s="188"/>
      <c r="L71" s="188"/>
      <c r="M71" s="189"/>
      <c r="N71" s="187"/>
      <c r="O71" s="188"/>
      <c r="P71" s="188"/>
      <c r="Q71" s="189"/>
      <c r="R71" s="187"/>
      <c r="S71" s="188"/>
      <c r="T71" s="188"/>
      <c r="U71" s="189"/>
      <c r="V71" s="187"/>
      <c r="W71" s="188"/>
      <c r="X71" s="188"/>
      <c r="Y71" s="189"/>
    </row>
    <row r="72" spans="1:25" ht="15">
      <c r="A72" s="37" t="s">
        <v>37</v>
      </c>
      <c r="B72" s="187"/>
      <c r="C72" s="188"/>
      <c r="D72" s="188"/>
      <c r="E72" s="189"/>
      <c r="F72" s="187"/>
      <c r="G72" s="188"/>
      <c r="H72" s="188"/>
      <c r="I72" s="189"/>
      <c r="J72" s="187"/>
      <c r="K72" s="188"/>
      <c r="L72" s="188"/>
      <c r="M72" s="189"/>
      <c r="N72" s="187"/>
      <c r="O72" s="188"/>
      <c r="P72" s="188"/>
      <c r="Q72" s="189"/>
      <c r="R72" s="187"/>
      <c r="S72" s="188"/>
      <c r="T72" s="188"/>
      <c r="U72" s="189"/>
      <c r="V72" s="187"/>
      <c r="W72" s="188"/>
      <c r="X72" s="188"/>
      <c r="Y72" s="189"/>
    </row>
    <row r="73" spans="1:25" ht="15">
      <c r="A73" s="37" t="s">
        <v>38</v>
      </c>
      <c r="B73" s="187"/>
      <c r="C73" s="188"/>
      <c r="D73" s="188"/>
      <c r="E73" s="189"/>
      <c r="F73" s="187"/>
      <c r="G73" s="188"/>
      <c r="H73" s="188"/>
      <c r="I73" s="189"/>
      <c r="J73" s="187"/>
      <c r="K73" s="188"/>
      <c r="L73" s="188"/>
      <c r="M73" s="189"/>
      <c r="N73" s="187"/>
      <c r="O73" s="188"/>
      <c r="P73" s="188"/>
      <c r="Q73" s="189"/>
      <c r="R73" s="187"/>
      <c r="S73" s="188"/>
      <c r="T73" s="188"/>
      <c r="U73" s="189"/>
      <c r="V73" s="187"/>
      <c r="W73" s="188"/>
      <c r="X73" s="188"/>
      <c r="Y73" s="189"/>
    </row>
    <row r="74" spans="1:25" ht="15">
      <c r="A74" s="37" t="s">
        <v>39</v>
      </c>
      <c r="B74" s="187"/>
      <c r="C74" s="188"/>
      <c r="D74" s="188"/>
      <c r="E74" s="189"/>
      <c r="F74" s="187"/>
      <c r="G74" s="188"/>
      <c r="H74" s="188"/>
      <c r="I74" s="189"/>
      <c r="J74" s="187"/>
      <c r="K74" s="188"/>
      <c r="L74" s="188"/>
      <c r="M74" s="189"/>
      <c r="N74" s="187"/>
      <c r="O74" s="188"/>
      <c r="P74" s="188"/>
      <c r="Q74" s="189"/>
      <c r="R74" s="187"/>
      <c r="S74" s="188"/>
      <c r="T74" s="188"/>
      <c r="U74" s="189"/>
      <c r="V74" s="187"/>
      <c r="W74" s="188"/>
      <c r="X74" s="188"/>
      <c r="Y74" s="189"/>
    </row>
    <row r="75" spans="1:25" ht="15.75" thickBot="1">
      <c r="A75" s="55" t="s">
        <v>40</v>
      </c>
      <c r="B75" s="187"/>
      <c r="C75" s="188"/>
      <c r="D75" s="188"/>
      <c r="E75" s="189"/>
      <c r="F75" s="187"/>
      <c r="G75" s="188"/>
      <c r="H75" s="188"/>
      <c r="I75" s="189"/>
      <c r="J75" s="187"/>
      <c r="K75" s="188"/>
      <c r="L75" s="188"/>
      <c r="M75" s="189"/>
      <c r="N75" s="187"/>
      <c r="O75" s="188"/>
      <c r="P75" s="188"/>
      <c r="Q75" s="189"/>
      <c r="R75" s="187"/>
      <c r="S75" s="188"/>
      <c r="T75" s="188"/>
      <c r="U75" s="189"/>
      <c r="V75" s="187"/>
      <c r="W75" s="188"/>
      <c r="X75" s="188"/>
      <c r="Y75" s="189"/>
    </row>
    <row r="76" spans="1:25" ht="15.75" thickBot="1">
      <c r="A76" s="56" t="s">
        <v>41</v>
      </c>
      <c r="B76" s="175">
        <f>IF(ISERROR((4*E46)+E55+E58+E61+E64+(8*E67))/16,"",((4*E46)+E55+E58+E61+E64+(8*E67))/16)</f>
      </c>
      <c r="C76" s="176"/>
      <c r="D76" s="176"/>
      <c r="E76" s="177"/>
      <c r="F76" s="175">
        <f>IF(ISERROR((4*I46)+I55+I58+I61+I64+(8*I67))/16,"",((4*I46)+I55+I58+I61+I64+(8*I67))/16)</f>
      </c>
      <c r="G76" s="176"/>
      <c r="H76" s="176"/>
      <c r="I76" s="177"/>
      <c r="J76" s="175">
        <f>IF(ISERROR((4*M46)+M55+M58+M61+M64+(8*M67))/16,"",((4*M46)+M55+M58+M61+M64+(8*M67))/16)</f>
      </c>
      <c r="K76" s="176"/>
      <c r="L76" s="176"/>
      <c r="M76" s="177"/>
      <c r="N76" s="175">
        <f>IF(ISERROR((4*Q46)+Q55+Q58+Q61+Q64+(8*Q67))/16,"",((4*Q46)+Q55+Q58+Q61+Q64+(8*Q67))/16)</f>
      </c>
      <c r="O76" s="176"/>
      <c r="P76" s="176"/>
      <c r="Q76" s="177"/>
      <c r="R76" s="175">
        <f>IF(ISERROR((4*U46)+U55+U58+U61+U64+(8*U67))/16,"",((4*U46)+U55+U58+U61+U64+(8*U67))/16)</f>
      </c>
      <c r="S76" s="176"/>
      <c r="T76" s="176"/>
      <c r="U76" s="177"/>
      <c r="V76" s="175">
        <f>IF(ISERROR((4*Y46)+Y55+Y58+Y61+Y64+(8*Y67))/16,"",((4*Y46)+Y55+Y58+Y61+Y64+(8*Y67))/16)</f>
      </c>
      <c r="W76" s="176"/>
      <c r="X76" s="176"/>
      <c r="Y76" s="177"/>
    </row>
    <row r="78" ht="15.75" thickBot="1"/>
    <row r="79" spans="1:25" ht="15">
      <c r="A79" s="190" t="s">
        <v>49</v>
      </c>
      <c r="B79" s="181" t="s">
        <v>42</v>
      </c>
      <c r="C79" s="182"/>
      <c r="D79" s="182"/>
      <c r="E79" s="183"/>
      <c r="F79" s="181" t="s">
        <v>43</v>
      </c>
      <c r="G79" s="182"/>
      <c r="H79" s="182"/>
      <c r="I79" s="183"/>
      <c r="J79" s="181" t="s">
        <v>44</v>
      </c>
      <c r="K79" s="182"/>
      <c r="L79" s="182"/>
      <c r="M79" s="183"/>
      <c r="N79" s="181" t="s">
        <v>45</v>
      </c>
      <c r="O79" s="182"/>
      <c r="P79" s="182"/>
      <c r="Q79" s="183"/>
      <c r="R79" s="181" t="s">
        <v>46</v>
      </c>
      <c r="S79" s="182"/>
      <c r="T79" s="182"/>
      <c r="U79" s="183"/>
      <c r="V79" s="181" t="s">
        <v>47</v>
      </c>
      <c r="W79" s="182"/>
      <c r="X79" s="182"/>
      <c r="Y79" s="183"/>
    </row>
    <row r="80" spans="1:25" ht="15">
      <c r="A80" s="191"/>
      <c r="B80" s="184"/>
      <c r="C80" s="185"/>
      <c r="D80" s="185"/>
      <c r="E80" s="186"/>
      <c r="F80" s="184"/>
      <c r="G80" s="185"/>
      <c r="H80" s="185"/>
      <c r="I80" s="186"/>
      <c r="J80" s="184"/>
      <c r="K80" s="185"/>
      <c r="L80" s="185"/>
      <c r="M80" s="186"/>
      <c r="N80" s="184"/>
      <c r="O80" s="185"/>
      <c r="P80" s="185"/>
      <c r="Q80" s="186"/>
      <c r="R80" s="184"/>
      <c r="S80" s="185"/>
      <c r="T80" s="185"/>
      <c r="U80" s="186"/>
      <c r="V80" s="184"/>
      <c r="W80" s="185"/>
      <c r="X80" s="185"/>
      <c r="Y80" s="186"/>
    </row>
    <row r="81" spans="1:25" ht="15" hidden="1">
      <c r="A81" s="191"/>
      <c r="B81" s="178" t="e">
        <f>VLOOKUP(B80,DONNEESJG!$A$2:$B$19,2,FALSE)</f>
        <v>#N/A</v>
      </c>
      <c r="C81" s="179"/>
      <c r="D81" s="179"/>
      <c r="E81" s="180"/>
      <c r="F81" s="178" t="e">
        <f>VLOOKUP(F80,DONNEESJG!$A$2:$B$19,2,FALSE)</f>
        <v>#N/A</v>
      </c>
      <c r="G81" s="179"/>
      <c r="H81" s="179"/>
      <c r="I81" s="180"/>
      <c r="J81" s="178" t="e">
        <f>VLOOKUP(J80,DONNEESJG!$A$2:$B$19,2,FALSE)</f>
        <v>#N/A</v>
      </c>
      <c r="K81" s="179"/>
      <c r="L81" s="179"/>
      <c r="M81" s="180"/>
      <c r="N81" s="178" t="e">
        <f>VLOOKUP(N80,DONNEESJG!$A$2:$B$19,2,FALSE)</f>
        <v>#N/A</v>
      </c>
      <c r="O81" s="179"/>
      <c r="P81" s="179"/>
      <c r="Q81" s="180"/>
      <c r="R81" s="178" t="e">
        <f>VLOOKUP(R80,DONNEESJG!$A$2:$B$19,2,FALSE)</f>
        <v>#N/A</v>
      </c>
      <c r="S81" s="179"/>
      <c r="T81" s="179"/>
      <c r="U81" s="180"/>
      <c r="V81" s="178" t="e">
        <f>VLOOKUP(V80,DONNEESJG!$A$2:$B$19,2,FALSE)</f>
        <v>#N/A</v>
      </c>
      <c r="W81" s="179"/>
      <c r="X81" s="179"/>
      <c r="Y81" s="180"/>
    </row>
    <row r="82" spans="1:25" ht="15">
      <c r="A82" s="191"/>
      <c r="B82" s="35" t="s">
        <v>70</v>
      </c>
      <c r="C82" s="4" t="s">
        <v>71</v>
      </c>
      <c r="D82" s="4" t="s">
        <v>72</v>
      </c>
      <c r="E82" s="36" t="s">
        <v>69</v>
      </c>
      <c r="F82" s="35" t="s">
        <v>70</v>
      </c>
      <c r="G82" s="4" t="s">
        <v>71</v>
      </c>
      <c r="H82" s="4" t="s">
        <v>72</v>
      </c>
      <c r="I82" s="36" t="s">
        <v>69</v>
      </c>
      <c r="J82" s="35" t="s">
        <v>70</v>
      </c>
      <c r="K82" s="4" t="s">
        <v>71</v>
      </c>
      <c r="L82" s="4" t="s">
        <v>72</v>
      </c>
      <c r="M82" s="36" t="s">
        <v>69</v>
      </c>
      <c r="N82" s="35" t="s">
        <v>70</v>
      </c>
      <c r="O82" s="4" t="s">
        <v>71</v>
      </c>
      <c r="P82" s="4" t="s">
        <v>72</v>
      </c>
      <c r="Q82" s="36" t="s">
        <v>69</v>
      </c>
      <c r="R82" s="35" t="s">
        <v>70</v>
      </c>
      <c r="S82" s="4" t="s">
        <v>71</v>
      </c>
      <c r="T82" s="4" t="s">
        <v>72</v>
      </c>
      <c r="U82" s="36" t="s">
        <v>69</v>
      </c>
      <c r="V82" s="35" t="s">
        <v>70</v>
      </c>
      <c r="W82" s="4" t="s">
        <v>71</v>
      </c>
      <c r="X82" s="4" t="s">
        <v>72</v>
      </c>
      <c r="Y82" s="36" t="s">
        <v>69</v>
      </c>
    </row>
    <row r="83" spans="1:25" ht="15">
      <c r="A83" s="50" t="s">
        <v>31</v>
      </c>
      <c r="B83" s="48"/>
      <c r="C83" s="49"/>
      <c r="D83" s="49"/>
      <c r="E83" s="54">
        <f>IF(ISERROR(RM4004NH/((B83*60)+C83+(D83/100)))*100,"",(RM4004NH/((B83*60)+C83+(D83/100)))*100)</f>
      </c>
      <c r="F83" s="48"/>
      <c r="G83" s="49"/>
      <c r="H83" s="49"/>
      <c r="I83" s="54">
        <f>IF(ISERROR(RM4004NH/((F83*60)+G83+(H83/100)))*100,"",(RM4004NH/((F83*60)+G83+(H83/100)))*100)</f>
      </c>
      <c r="J83" s="48"/>
      <c r="K83" s="49"/>
      <c r="L83" s="49"/>
      <c r="M83" s="54">
        <f>IF(ISERROR(RM4004NH/((J83*60)+K83+(L83/100)))*100,"",(RM4004NH/((J83*60)+K83+(L83/100)))*100)</f>
      </c>
      <c r="N83" s="48"/>
      <c r="O83" s="49"/>
      <c r="P83" s="49"/>
      <c r="Q83" s="54">
        <f>IF(ISERROR(RM4004NH/((N83*60)+O83+(P83/100)))*100,"",(RM4004NH/((N83*60)+O83+(P83/100)))*100)</f>
      </c>
      <c r="R83" s="48"/>
      <c r="S83" s="49"/>
      <c r="T83" s="49"/>
      <c r="U83" s="54">
        <f>IF(ISERROR(RM4004NH/((R83*60)+S83+(T83/100)))*100,"",(RM4004NH/((R83*60)+S83+(T83/100)))*100)</f>
      </c>
      <c r="V83" s="48"/>
      <c r="W83" s="49"/>
      <c r="X83" s="49"/>
      <c r="Y83" s="54">
        <f>IF(ISERROR(RM4004NH/((V83*60)+W83+(X83/100)))*100,"",(RM4004NH/((V83*60)+W83+(X83/100)))*100)</f>
      </c>
    </row>
    <row r="84" spans="1:25" ht="15">
      <c r="A84" s="37" t="s">
        <v>144</v>
      </c>
      <c r="B84" s="187"/>
      <c r="C84" s="188"/>
      <c r="D84" s="188"/>
      <c r="E84" s="189"/>
      <c r="F84" s="187"/>
      <c r="G84" s="188"/>
      <c r="H84" s="188"/>
      <c r="I84" s="189"/>
      <c r="J84" s="187"/>
      <c r="K84" s="188"/>
      <c r="L84" s="188"/>
      <c r="M84" s="189"/>
      <c r="N84" s="187"/>
      <c r="O84" s="188"/>
      <c r="P84" s="188"/>
      <c r="Q84" s="189"/>
      <c r="R84" s="187"/>
      <c r="S84" s="188"/>
      <c r="T84" s="188"/>
      <c r="U84" s="189"/>
      <c r="V84" s="187"/>
      <c r="W84" s="188"/>
      <c r="X84" s="188"/>
      <c r="Y84" s="189"/>
    </row>
    <row r="85" spans="1:25" ht="15">
      <c r="A85" s="37" t="s">
        <v>142</v>
      </c>
      <c r="B85" s="187"/>
      <c r="C85" s="188"/>
      <c r="D85" s="188"/>
      <c r="E85" s="189"/>
      <c r="F85" s="187"/>
      <c r="G85" s="188"/>
      <c r="H85" s="188"/>
      <c r="I85" s="189"/>
      <c r="J85" s="187"/>
      <c r="K85" s="188"/>
      <c r="L85" s="188"/>
      <c r="M85" s="189"/>
      <c r="N85" s="187"/>
      <c r="O85" s="188"/>
      <c r="P85" s="188"/>
      <c r="Q85" s="189"/>
      <c r="R85" s="187"/>
      <c r="S85" s="188"/>
      <c r="T85" s="188"/>
      <c r="U85" s="189"/>
      <c r="V85" s="187"/>
      <c r="W85" s="188"/>
      <c r="X85" s="188"/>
      <c r="Y85" s="189"/>
    </row>
    <row r="86" spans="1:25" ht="15">
      <c r="A86" s="37" t="s">
        <v>143</v>
      </c>
      <c r="B86" s="187"/>
      <c r="C86" s="188"/>
      <c r="D86" s="188"/>
      <c r="E86" s="189"/>
      <c r="F86" s="187"/>
      <c r="G86" s="188"/>
      <c r="H86" s="188"/>
      <c r="I86" s="189"/>
      <c r="J86" s="187"/>
      <c r="K86" s="188"/>
      <c r="L86" s="188"/>
      <c r="M86" s="189"/>
      <c r="N86" s="187"/>
      <c r="O86" s="188"/>
      <c r="P86" s="188"/>
      <c r="Q86" s="189"/>
      <c r="R86" s="187"/>
      <c r="S86" s="188"/>
      <c r="T86" s="188"/>
      <c r="U86" s="189"/>
      <c r="V86" s="187"/>
      <c r="W86" s="188"/>
      <c r="X86" s="188"/>
      <c r="Y86" s="189"/>
    </row>
    <row r="87" spans="1:25" ht="15">
      <c r="A87" s="37" t="s">
        <v>145</v>
      </c>
      <c r="B87" s="187"/>
      <c r="C87" s="188"/>
      <c r="D87" s="188"/>
      <c r="E87" s="189"/>
      <c r="F87" s="187"/>
      <c r="G87" s="188"/>
      <c r="H87" s="188"/>
      <c r="I87" s="189"/>
      <c r="J87" s="187"/>
      <c r="K87" s="188"/>
      <c r="L87" s="188"/>
      <c r="M87" s="189"/>
      <c r="N87" s="187"/>
      <c r="O87" s="188"/>
      <c r="P87" s="188"/>
      <c r="Q87" s="189"/>
      <c r="R87" s="187"/>
      <c r="S87" s="188"/>
      <c r="T87" s="188"/>
      <c r="U87" s="189"/>
      <c r="V87" s="187"/>
      <c r="W87" s="188"/>
      <c r="X87" s="188"/>
      <c r="Y87" s="189"/>
    </row>
    <row r="88" spans="1:25" ht="15">
      <c r="A88" s="37" t="s">
        <v>146</v>
      </c>
      <c r="B88" s="187"/>
      <c r="C88" s="188"/>
      <c r="D88" s="188"/>
      <c r="E88" s="189"/>
      <c r="F88" s="187"/>
      <c r="G88" s="188"/>
      <c r="H88" s="188"/>
      <c r="I88" s="189"/>
      <c r="J88" s="187"/>
      <c r="K88" s="188"/>
      <c r="L88" s="188"/>
      <c r="M88" s="189"/>
      <c r="N88" s="187"/>
      <c r="O88" s="188"/>
      <c r="P88" s="188"/>
      <c r="Q88" s="189"/>
      <c r="R88" s="187"/>
      <c r="S88" s="188"/>
      <c r="T88" s="188"/>
      <c r="U88" s="189"/>
      <c r="V88" s="187"/>
      <c r="W88" s="188"/>
      <c r="X88" s="188"/>
      <c r="Y88" s="189"/>
    </row>
    <row r="89" spans="1:25" ht="15">
      <c r="A89" s="37" t="s">
        <v>147</v>
      </c>
      <c r="B89" s="187"/>
      <c r="C89" s="188"/>
      <c r="D89" s="188"/>
      <c r="E89" s="189"/>
      <c r="F89" s="187"/>
      <c r="G89" s="188"/>
      <c r="H89" s="188"/>
      <c r="I89" s="189"/>
      <c r="J89" s="187"/>
      <c r="K89" s="188"/>
      <c r="L89" s="188"/>
      <c r="M89" s="189"/>
      <c r="N89" s="187"/>
      <c r="O89" s="188"/>
      <c r="P89" s="188"/>
      <c r="Q89" s="189"/>
      <c r="R89" s="187"/>
      <c r="S89" s="188"/>
      <c r="T89" s="188"/>
      <c r="U89" s="189"/>
      <c r="V89" s="187"/>
      <c r="W89" s="188"/>
      <c r="X89" s="188"/>
      <c r="Y89" s="189"/>
    </row>
    <row r="90" spans="1:25" ht="15">
      <c r="A90" s="37" t="s">
        <v>148</v>
      </c>
      <c r="B90" s="187"/>
      <c r="C90" s="188"/>
      <c r="D90" s="188"/>
      <c r="E90" s="189"/>
      <c r="F90" s="187"/>
      <c r="G90" s="188"/>
      <c r="H90" s="188"/>
      <c r="I90" s="189"/>
      <c r="J90" s="187"/>
      <c r="K90" s="188"/>
      <c r="L90" s="188"/>
      <c r="M90" s="189"/>
      <c r="N90" s="187"/>
      <c r="O90" s="188"/>
      <c r="P90" s="188"/>
      <c r="Q90" s="189"/>
      <c r="R90" s="187"/>
      <c r="S90" s="188"/>
      <c r="T90" s="188"/>
      <c r="U90" s="189"/>
      <c r="V90" s="187"/>
      <c r="W90" s="188"/>
      <c r="X90" s="188"/>
      <c r="Y90" s="189"/>
    </row>
    <row r="91" spans="1:25" ht="15">
      <c r="A91" s="37" t="s">
        <v>149</v>
      </c>
      <c r="B91" s="187"/>
      <c r="C91" s="188"/>
      <c r="D91" s="188"/>
      <c r="E91" s="189"/>
      <c r="F91" s="187"/>
      <c r="G91" s="188"/>
      <c r="H91" s="188"/>
      <c r="I91" s="189"/>
      <c r="J91" s="187"/>
      <c r="K91" s="188"/>
      <c r="L91" s="188"/>
      <c r="M91" s="189"/>
      <c r="N91" s="187"/>
      <c r="O91" s="188"/>
      <c r="P91" s="188"/>
      <c r="Q91" s="189"/>
      <c r="R91" s="187"/>
      <c r="S91" s="188"/>
      <c r="T91" s="188"/>
      <c r="U91" s="189"/>
      <c r="V91" s="187"/>
      <c r="W91" s="188"/>
      <c r="X91" s="188"/>
      <c r="Y91" s="189"/>
    </row>
    <row r="92" spans="1:25" ht="15">
      <c r="A92" s="47" t="s">
        <v>73</v>
      </c>
      <c r="B92" s="48"/>
      <c r="C92" s="49"/>
      <c r="D92" s="49"/>
      <c r="E92" s="54">
        <f>IF(ISERROR(RM100PH/((B92*60)+C92+(D92/100)))*100,"",(RM100PH/((B92*60)+C92+(D92/100)))*100)</f>
      </c>
      <c r="F92" s="48"/>
      <c r="G92" s="49"/>
      <c r="H92" s="49"/>
      <c r="I92" s="54">
        <f>IF(ISERROR(RM100PH/((F92*60)+G92+(H92/100)))*100,"",(RM100PH/((F92*60)+G92+(H92/100)))*100)</f>
      </c>
      <c r="J92" s="48"/>
      <c r="K92" s="49"/>
      <c r="L92" s="49"/>
      <c r="M92" s="54">
        <f>IF(ISERROR(RM100PH/((J92*60)+K92+(L92/100)))*100,"",(RM100PH/((J92*60)+K92+(L92/100)))*100)</f>
      </c>
      <c r="N92" s="48"/>
      <c r="O92" s="49"/>
      <c r="P92" s="49"/>
      <c r="Q92" s="54">
        <f>IF(ISERROR(RM100PH/((N92*60)+O92+(P92/100)))*100,"",(RM100PH/((N92*60)+O92+(P92/100)))*100)</f>
      </c>
      <c r="R92" s="48"/>
      <c r="S92" s="49"/>
      <c r="T92" s="49"/>
      <c r="U92" s="54">
        <f>IF(ISERROR(RM100PH/((R92*60)+S92+(T92/100)))*100,"",(RM100PH/((R92*60)+S92+(T92/100)))*100)</f>
      </c>
      <c r="V92" s="48"/>
      <c r="W92" s="49"/>
      <c r="X92" s="49"/>
      <c r="Y92" s="54">
        <f>IF(ISERROR(RM100PH/((V92*60)+W92+(X92/100)))*100,"",(RM100PH/((V92*60)+W92+(X92/100)))*100)</f>
      </c>
    </row>
    <row r="93" spans="1:25" ht="15">
      <c r="A93" s="37" t="s">
        <v>81</v>
      </c>
      <c r="B93" s="187"/>
      <c r="C93" s="188"/>
      <c r="D93" s="188"/>
      <c r="E93" s="189"/>
      <c r="F93" s="187"/>
      <c r="G93" s="188"/>
      <c r="H93" s="188"/>
      <c r="I93" s="189"/>
      <c r="J93" s="187"/>
      <c r="K93" s="188"/>
      <c r="L93" s="188"/>
      <c r="M93" s="189"/>
      <c r="N93" s="187"/>
      <c r="O93" s="188"/>
      <c r="P93" s="188"/>
      <c r="Q93" s="189"/>
      <c r="R93" s="187"/>
      <c r="S93" s="188"/>
      <c r="T93" s="188"/>
      <c r="U93" s="189"/>
      <c r="V93" s="187"/>
      <c r="W93" s="188"/>
      <c r="X93" s="188"/>
      <c r="Y93" s="189"/>
    </row>
    <row r="94" spans="1:25" ht="15">
      <c r="A94" s="37" t="s">
        <v>82</v>
      </c>
      <c r="B94" s="187"/>
      <c r="C94" s="188"/>
      <c r="D94" s="188"/>
      <c r="E94" s="189"/>
      <c r="F94" s="187"/>
      <c r="G94" s="188"/>
      <c r="H94" s="188"/>
      <c r="I94" s="189"/>
      <c r="J94" s="187"/>
      <c r="K94" s="188"/>
      <c r="L94" s="188"/>
      <c r="M94" s="189"/>
      <c r="N94" s="187"/>
      <c r="O94" s="188"/>
      <c r="P94" s="188"/>
      <c r="Q94" s="189"/>
      <c r="R94" s="187"/>
      <c r="S94" s="188"/>
      <c r="T94" s="188"/>
      <c r="U94" s="189"/>
      <c r="V94" s="187"/>
      <c r="W94" s="188"/>
      <c r="X94" s="188"/>
      <c r="Y94" s="189"/>
    </row>
    <row r="95" spans="1:25" ht="15">
      <c r="A95" s="47" t="s">
        <v>74</v>
      </c>
      <c r="B95" s="48"/>
      <c r="C95" s="49"/>
      <c r="D95" s="49"/>
      <c r="E95" s="54">
        <f>IF(ISERROR(RM100DH/((B95*60)+C95+(D95/100)))*100,"",(RM100DH/((B95*60)+C95+(D95/100)))*100)</f>
      </c>
      <c r="F95" s="48"/>
      <c r="G95" s="49"/>
      <c r="H95" s="49"/>
      <c r="I95" s="54">
        <f>IF(ISERROR(RM100DH/((F95*60)+G95+(H95/100)))*100,"",(RM100DH/((F95*60)+G95+(H95/100)))*100)</f>
      </c>
      <c r="J95" s="48"/>
      <c r="K95" s="49"/>
      <c r="L95" s="49"/>
      <c r="M95" s="54">
        <f>IF(ISERROR(RM100DH/((J95*60)+K95+(L95/100)))*100,"",(RM100DH/((J95*60)+K95+(L95/100)))*100)</f>
      </c>
      <c r="N95" s="48"/>
      <c r="O95" s="49"/>
      <c r="P95" s="49"/>
      <c r="Q95" s="54">
        <f>IF(ISERROR(RM100DH/((N95*60)+O95+(P95/100)))*100,"",(RM100DH/((N95*60)+O95+(P95/100)))*100)</f>
      </c>
      <c r="R95" s="48"/>
      <c r="S95" s="49"/>
      <c r="T95" s="49"/>
      <c r="U95" s="54">
        <f>IF(ISERROR(RM100DH/((R95*60)+S95+(T95/100)))*100,"",(RM100DH/((R95*60)+S95+(T95/100)))*100)</f>
      </c>
      <c r="V95" s="48"/>
      <c r="W95" s="49"/>
      <c r="X95" s="49"/>
      <c r="Y95" s="54">
        <f>IF(ISERROR(RM100DH/((V95*60)+W95+(X95/100)))*100,"",(RM100DH/((V95*60)+W95+(X95/100)))*100)</f>
      </c>
    </row>
    <row r="96" spans="1:25" ht="15">
      <c r="A96" s="37" t="s">
        <v>77</v>
      </c>
      <c r="B96" s="187"/>
      <c r="C96" s="188"/>
      <c r="D96" s="188"/>
      <c r="E96" s="189"/>
      <c r="F96" s="187"/>
      <c r="G96" s="188"/>
      <c r="H96" s="188"/>
      <c r="I96" s="189"/>
      <c r="J96" s="187"/>
      <c r="K96" s="188"/>
      <c r="L96" s="188"/>
      <c r="M96" s="189"/>
      <c r="N96" s="187"/>
      <c r="O96" s="188"/>
      <c r="P96" s="188"/>
      <c r="Q96" s="189"/>
      <c r="R96" s="187"/>
      <c r="S96" s="188"/>
      <c r="T96" s="188"/>
      <c r="U96" s="189"/>
      <c r="V96" s="187"/>
      <c r="W96" s="188"/>
      <c r="X96" s="188"/>
      <c r="Y96" s="189"/>
    </row>
    <row r="97" spans="1:25" ht="15">
      <c r="A97" s="37" t="s">
        <v>78</v>
      </c>
      <c r="B97" s="187"/>
      <c r="C97" s="188"/>
      <c r="D97" s="188"/>
      <c r="E97" s="189"/>
      <c r="F97" s="187"/>
      <c r="G97" s="188"/>
      <c r="H97" s="188"/>
      <c r="I97" s="189"/>
      <c r="J97" s="187"/>
      <c r="K97" s="188"/>
      <c r="L97" s="188"/>
      <c r="M97" s="189"/>
      <c r="N97" s="187"/>
      <c r="O97" s="188"/>
      <c r="P97" s="188"/>
      <c r="Q97" s="189"/>
      <c r="R97" s="187"/>
      <c r="S97" s="188"/>
      <c r="T97" s="188"/>
      <c r="U97" s="189"/>
      <c r="V97" s="187"/>
      <c r="W97" s="188"/>
      <c r="X97" s="188"/>
      <c r="Y97" s="189"/>
    </row>
    <row r="98" spans="1:25" ht="15">
      <c r="A98" s="47" t="s">
        <v>75</v>
      </c>
      <c r="B98" s="48"/>
      <c r="C98" s="49"/>
      <c r="D98" s="49"/>
      <c r="E98" s="54">
        <f>IF(ISERROR(RM100BH/((B98*60)+C98+(D98/100)))*100,"",(RM100BH/((B98*60)+C98+(D98/100)))*100)</f>
      </c>
      <c r="F98" s="48"/>
      <c r="G98" s="49"/>
      <c r="H98" s="49"/>
      <c r="I98" s="54">
        <f>IF(ISERROR(RM100BH/((F98*60)+G98+(H98/100)))*100,"",(RM100BH/((F98*60)+G98+(H98/100)))*100)</f>
      </c>
      <c r="J98" s="48"/>
      <c r="K98" s="49"/>
      <c r="L98" s="49"/>
      <c r="M98" s="54">
        <f>IF(ISERROR(RM100BH/((J98*60)+K98+(L98/100)))*100,"",(RM100BH/((J98*60)+K98+(L98/100)))*100)</f>
      </c>
      <c r="N98" s="48"/>
      <c r="O98" s="49"/>
      <c r="P98" s="49"/>
      <c r="Q98" s="54">
        <f>IF(ISERROR(RM100BH/((N98*60)+O98+(P98/100)))*100,"",(RM100BH/((N98*60)+O98+(P98/100)))*100)</f>
      </c>
      <c r="R98" s="48"/>
      <c r="S98" s="49"/>
      <c r="T98" s="49"/>
      <c r="U98" s="54">
        <f>IF(ISERROR(RM100BH/((R98*60)+S98+(T98/100)))*100,"",(RM100BH/((R98*60)+S98+(T98/100)))*100)</f>
      </c>
      <c r="V98" s="48"/>
      <c r="W98" s="49"/>
      <c r="X98" s="49"/>
      <c r="Y98" s="54">
        <f>IF(ISERROR(RM100BH/((V98*60)+W98+(X98/100)))*100,"",(RM100BH/((V98*60)+W98+(X98/100)))*100)</f>
      </c>
    </row>
    <row r="99" spans="1:25" ht="15">
      <c r="A99" s="37" t="s">
        <v>79</v>
      </c>
      <c r="B99" s="187"/>
      <c r="C99" s="188"/>
      <c r="D99" s="188"/>
      <c r="E99" s="189"/>
      <c r="F99" s="187"/>
      <c r="G99" s="188"/>
      <c r="H99" s="188"/>
      <c r="I99" s="189"/>
      <c r="J99" s="187"/>
      <c r="K99" s="188"/>
      <c r="L99" s="188"/>
      <c r="M99" s="189"/>
      <c r="N99" s="187"/>
      <c r="O99" s="188"/>
      <c r="P99" s="188"/>
      <c r="Q99" s="189"/>
      <c r="R99" s="187"/>
      <c r="S99" s="188"/>
      <c r="T99" s="188"/>
      <c r="U99" s="189"/>
      <c r="V99" s="187"/>
      <c r="W99" s="188"/>
      <c r="X99" s="188"/>
      <c r="Y99" s="189"/>
    </row>
    <row r="100" spans="1:25" ht="15">
      <c r="A100" s="37" t="s">
        <v>80</v>
      </c>
      <c r="B100" s="187"/>
      <c r="C100" s="188"/>
      <c r="D100" s="188"/>
      <c r="E100" s="189"/>
      <c r="F100" s="187"/>
      <c r="G100" s="188"/>
      <c r="H100" s="188"/>
      <c r="I100" s="189"/>
      <c r="J100" s="187"/>
      <c r="K100" s="188"/>
      <c r="L100" s="188"/>
      <c r="M100" s="189"/>
      <c r="N100" s="187"/>
      <c r="O100" s="188"/>
      <c r="P100" s="188"/>
      <c r="Q100" s="189"/>
      <c r="R100" s="187"/>
      <c r="S100" s="188"/>
      <c r="T100" s="188"/>
      <c r="U100" s="189"/>
      <c r="V100" s="187"/>
      <c r="W100" s="188"/>
      <c r="X100" s="188"/>
      <c r="Y100" s="189"/>
    </row>
    <row r="101" spans="1:25" ht="15">
      <c r="A101" s="47" t="s">
        <v>32</v>
      </c>
      <c r="B101" s="48"/>
      <c r="C101" s="49"/>
      <c r="D101" s="49"/>
      <c r="E101" s="54">
        <f>IF(ISERROR(RM100NLH/((B101*60)+C101+(D101/100)))*100,"",(RM100NLH/((B101*60)+C101+(D101/100)))*100)</f>
      </c>
      <c r="F101" s="48"/>
      <c r="G101" s="49"/>
      <c r="H101" s="49"/>
      <c r="I101" s="54">
        <f>IF(ISERROR(RM100NLH/((F101*60)+G101+(H101/100)))*100,"",(RM100NLH/((F101*60)+G101+(H101/100)))*100)</f>
      </c>
      <c r="J101" s="48"/>
      <c r="K101" s="49"/>
      <c r="L101" s="49"/>
      <c r="M101" s="54">
        <f>IF(ISERROR(RM100NLH/((J101*60)+K101+(L101/100)))*100,"",(RM100NLH/((J101*60)+K101+(L101/100)))*100)</f>
      </c>
      <c r="N101" s="48"/>
      <c r="O101" s="49"/>
      <c r="P101" s="49"/>
      <c r="Q101" s="54">
        <f>IF(ISERROR(RM100NLH/((N101*60)+O101+(P101/100)))*100,"",(RM100NLH/((N101*60)+O101+(P101/100)))*100)</f>
      </c>
      <c r="R101" s="48"/>
      <c r="S101" s="49"/>
      <c r="T101" s="49"/>
      <c r="U101" s="54">
        <f>IF(ISERROR(RM100NLH/((R101*60)+S101+(T101/100)))*100,"",(RM100NLH/((R101*60)+S101+(T101/100)))*100)</f>
      </c>
      <c r="V101" s="48"/>
      <c r="W101" s="49"/>
      <c r="X101" s="49"/>
      <c r="Y101" s="54">
        <f>IF(ISERROR(RM100NLH/((V101*60)+W101+(X101/100)))*100,"",(RM100NLH/((V101*60)+W101+(X101/100)))*100)</f>
      </c>
    </row>
    <row r="102" spans="1:25" ht="15">
      <c r="A102" s="37" t="s">
        <v>83</v>
      </c>
      <c r="B102" s="187"/>
      <c r="C102" s="188"/>
      <c r="D102" s="188"/>
      <c r="E102" s="189"/>
      <c r="F102" s="187"/>
      <c r="G102" s="188"/>
      <c r="H102" s="188"/>
      <c r="I102" s="189"/>
      <c r="J102" s="187"/>
      <c r="K102" s="188"/>
      <c r="L102" s="188"/>
      <c r="M102" s="189"/>
      <c r="N102" s="187"/>
      <c r="O102" s="188"/>
      <c r="P102" s="188"/>
      <c r="Q102" s="189"/>
      <c r="R102" s="187"/>
      <c r="S102" s="188"/>
      <c r="T102" s="188"/>
      <c r="U102" s="189"/>
      <c r="V102" s="187"/>
      <c r="W102" s="188"/>
      <c r="X102" s="188"/>
      <c r="Y102" s="189"/>
    </row>
    <row r="103" spans="1:25" ht="15">
      <c r="A103" s="37" t="s">
        <v>84</v>
      </c>
      <c r="B103" s="187"/>
      <c r="C103" s="188"/>
      <c r="D103" s="188"/>
      <c r="E103" s="189"/>
      <c r="F103" s="187"/>
      <c r="G103" s="188"/>
      <c r="H103" s="188"/>
      <c r="I103" s="189"/>
      <c r="J103" s="187"/>
      <c r="K103" s="188"/>
      <c r="L103" s="188"/>
      <c r="M103" s="189"/>
      <c r="N103" s="187"/>
      <c r="O103" s="188"/>
      <c r="P103" s="188"/>
      <c r="Q103" s="189"/>
      <c r="R103" s="187"/>
      <c r="S103" s="188"/>
      <c r="T103" s="188"/>
      <c r="U103" s="189"/>
      <c r="V103" s="187"/>
      <c r="W103" s="188"/>
      <c r="X103" s="188"/>
      <c r="Y103" s="189"/>
    </row>
    <row r="104" spans="1:25" ht="15">
      <c r="A104" s="47" t="s">
        <v>76</v>
      </c>
      <c r="B104" s="48"/>
      <c r="C104" s="49"/>
      <c r="D104" s="49"/>
      <c r="E104" s="54">
        <f>IF(ISERROR(RM800NLH/((B104*60)+C104+(D104/100)))*100,"",(RM800NLH/((B104*60)+C104+(D104/100)))*100)</f>
      </c>
      <c r="F104" s="48"/>
      <c r="G104" s="49"/>
      <c r="H104" s="49"/>
      <c r="I104" s="54">
        <f>IF(ISERROR(RM800NLH/((F104*60)+G104+(H104/100)))*100,"",(RM800NLH/((F104*60)+G104+(H104/100)))*100)</f>
      </c>
      <c r="J104" s="48"/>
      <c r="K104" s="49"/>
      <c r="L104" s="49"/>
      <c r="M104" s="54">
        <f>IF(ISERROR(RM800NLH/((J104*60)+K104+(L104/100)))*100,"",(RM800NLH/((J104*60)+K104+(L104/100)))*100)</f>
      </c>
      <c r="N104" s="48"/>
      <c r="O104" s="49"/>
      <c r="P104" s="49"/>
      <c r="Q104" s="54">
        <f>IF(ISERROR(RM800NLH/((N104*60)+O104+(P104/100)))*100,"",(RM800NLH/((N104*60)+O104+(P104/100)))*100)</f>
      </c>
      <c r="R104" s="48"/>
      <c r="S104" s="49"/>
      <c r="T104" s="49"/>
      <c r="U104" s="54">
        <f>IF(ISERROR(RM800NLH/((R104*60)+S104+(T104/100)))*100,"",(RM800NLH/((R104*60)+S104+(T104/100)))*100)</f>
      </c>
      <c r="V104" s="48"/>
      <c r="W104" s="49"/>
      <c r="X104" s="49"/>
      <c r="Y104" s="54">
        <f>IF(ISERROR(RM800NLH/((V104*60)+W104+(X104/100)))*100,"",(RM800NLH/((V104*60)+W104+(X104/100)))*100)</f>
      </c>
    </row>
    <row r="105" spans="1:25" ht="15">
      <c r="A105" s="37" t="s">
        <v>33</v>
      </c>
      <c r="B105" s="187"/>
      <c r="C105" s="188"/>
      <c r="D105" s="188"/>
      <c r="E105" s="189"/>
      <c r="F105" s="187"/>
      <c r="G105" s="188"/>
      <c r="H105" s="188"/>
      <c r="I105" s="189"/>
      <c r="J105" s="187"/>
      <c r="K105" s="188"/>
      <c r="L105" s="188"/>
      <c r="M105" s="189"/>
      <c r="N105" s="187"/>
      <c r="O105" s="188"/>
      <c r="P105" s="188"/>
      <c r="Q105" s="189"/>
      <c r="R105" s="187"/>
      <c r="S105" s="188"/>
      <c r="T105" s="188"/>
      <c r="U105" s="189"/>
      <c r="V105" s="187"/>
      <c r="W105" s="188"/>
      <c r="X105" s="188"/>
      <c r="Y105" s="189"/>
    </row>
    <row r="106" spans="1:25" ht="15">
      <c r="A106" s="37" t="s">
        <v>34</v>
      </c>
      <c r="B106" s="187"/>
      <c r="C106" s="188"/>
      <c r="D106" s="188"/>
      <c r="E106" s="189"/>
      <c r="F106" s="187"/>
      <c r="G106" s="188"/>
      <c r="H106" s="188"/>
      <c r="I106" s="189"/>
      <c r="J106" s="187"/>
      <c r="K106" s="188"/>
      <c r="L106" s="188"/>
      <c r="M106" s="189"/>
      <c r="N106" s="187"/>
      <c r="O106" s="188"/>
      <c r="P106" s="188"/>
      <c r="Q106" s="189"/>
      <c r="R106" s="187"/>
      <c r="S106" s="188"/>
      <c r="T106" s="188"/>
      <c r="U106" s="189"/>
      <c r="V106" s="187"/>
      <c r="W106" s="188"/>
      <c r="X106" s="188"/>
      <c r="Y106" s="189"/>
    </row>
    <row r="107" spans="1:25" ht="15">
      <c r="A107" s="37" t="s">
        <v>35</v>
      </c>
      <c r="B107" s="187"/>
      <c r="C107" s="188"/>
      <c r="D107" s="188"/>
      <c r="E107" s="189"/>
      <c r="F107" s="187"/>
      <c r="G107" s="188"/>
      <c r="H107" s="188"/>
      <c r="I107" s="189"/>
      <c r="J107" s="187"/>
      <c r="K107" s="188"/>
      <c r="L107" s="188"/>
      <c r="M107" s="189"/>
      <c r="N107" s="187"/>
      <c r="O107" s="188"/>
      <c r="P107" s="188"/>
      <c r="Q107" s="189"/>
      <c r="R107" s="187"/>
      <c r="S107" s="188"/>
      <c r="T107" s="188"/>
      <c r="U107" s="189"/>
      <c r="V107" s="187"/>
      <c r="W107" s="188"/>
      <c r="X107" s="188"/>
      <c r="Y107" s="189"/>
    </row>
    <row r="108" spans="1:25" ht="15">
      <c r="A108" s="37" t="s">
        <v>36</v>
      </c>
      <c r="B108" s="187"/>
      <c r="C108" s="188"/>
      <c r="D108" s="188"/>
      <c r="E108" s="189"/>
      <c r="F108" s="187"/>
      <c r="G108" s="188"/>
      <c r="H108" s="188"/>
      <c r="I108" s="189"/>
      <c r="J108" s="187"/>
      <c r="K108" s="188"/>
      <c r="L108" s="188"/>
      <c r="M108" s="189"/>
      <c r="N108" s="187"/>
      <c r="O108" s="188"/>
      <c r="P108" s="188"/>
      <c r="Q108" s="189"/>
      <c r="R108" s="187"/>
      <c r="S108" s="188"/>
      <c r="T108" s="188"/>
      <c r="U108" s="189"/>
      <c r="V108" s="187"/>
      <c r="W108" s="188"/>
      <c r="X108" s="188"/>
      <c r="Y108" s="189"/>
    </row>
    <row r="109" spans="1:25" ht="15">
      <c r="A109" s="37" t="s">
        <v>37</v>
      </c>
      <c r="B109" s="187"/>
      <c r="C109" s="188"/>
      <c r="D109" s="188"/>
      <c r="E109" s="189"/>
      <c r="F109" s="187"/>
      <c r="G109" s="188"/>
      <c r="H109" s="188"/>
      <c r="I109" s="189"/>
      <c r="J109" s="187"/>
      <c r="K109" s="188"/>
      <c r="L109" s="188"/>
      <c r="M109" s="189"/>
      <c r="N109" s="187"/>
      <c r="O109" s="188"/>
      <c r="P109" s="188"/>
      <c r="Q109" s="189"/>
      <c r="R109" s="187"/>
      <c r="S109" s="188"/>
      <c r="T109" s="188"/>
      <c r="U109" s="189"/>
      <c r="V109" s="187"/>
      <c r="W109" s="188"/>
      <c r="X109" s="188"/>
      <c r="Y109" s="189"/>
    </row>
    <row r="110" spans="1:25" ht="15">
      <c r="A110" s="37" t="s">
        <v>38</v>
      </c>
      <c r="B110" s="187"/>
      <c r="C110" s="188"/>
      <c r="D110" s="188"/>
      <c r="E110" s="189"/>
      <c r="F110" s="187"/>
      <c r="G110" s="188"/>
      <c r="H110" s="188"/>
      <c r="I110" s="189"/>
      <c r="J110" s="187"/>
      <c r="K110" s="188"/>
      <c r="L110" s="188"/>
      <c r="M110" s="189"/>
      <c r="N110" s="187"/>
      <c r="O110" s="188"/>
      <c r="P110" s="188"/>
      <c r="Q110" s="189"/>
      <c r="R110" s="187"/>
      <c r="S110" s="188"/>
      <c r="T110" s="188"/>
      <c r="U110" s="189"/>
      <c r="V110" s="187"/>
      <c r="W110" s="188"/>
      <c r="X110" s="188"/>
      <c r="Y110" s="189"/>
    </row>
    <row r="111" spans="1:25" ht="15">
      <c r="A111" s="37" t="s">
        <v>39</v>
      </c>
      <c r="B111" s="187"/>
      <c r="C111" s="188"/>
      <c r="D111" s="188"/>
      <c r="E111" s="189"/>
      <c r="F111" s="187"/>
      <c r="G111" s="188"/>
      <c r="H111" s="188"/>
      <c r="I111" s="189"/>
      <c r="J111" s="187"/>
      <c r="K111" s="188"/>
      <c r="L111" s="188"/>
      <c r="M111" s="189"/>
      <c r="N111" s="187"/>
      <c r="O111" s="188"/>
      <c r="P111" s="188"/>
      <c r="Q111" s="189"/>
      <c r="R111" s="187"/>
      <c r="S111" s="188"/>
      <c r="T111" s="188"/>
      <c r="U111" s="189"/>
      <c r="V111" s="187"/>
      <c r="W111" s="188"/>
      <c r="X111" s="188"/>
      <c r="Y111" s="189"/>
    </row>
    <row r="112" spans="1:25" ht="15.75" thickBot="1">
      <c r="A112" s="55" t="s">
        <v>40</v>
      </c>
      <c r="B112" s="187"/>
      <c r="C112" s="188"/>
      <c r="D112" s="188"/>
      <c r="E112" s="189"/>
      <c r="F112" s="187"/>
      <c r="G112" s="188"/>
      <c r="H112" s="188"/>
      <c r="I112" s="189"/>
      <c r="J112" s="187"/>
      <c r="K112" s="188"/>
      <c r="L112" s="188"/>
      <c r="M112" s="189"/>
      <c r="N112" s="187"/>
      <c r="O112" s="188"/>
      <c r="P112" s="188"/>
      <c r="Q112" s="189"/>
      <c r="R112" s="187"/>
      <c r="S112" s="188"/>
      <c r="T112" s="188"/>
      <c r="U112" s="189"/>
      <c r="V112" s="187"/>
      <c r="W112" s="188"/>
      <c r="X112" s="188"/>
      <c r="Y112" s="189"/>
    </row>
    <row r="113" spans="1:25" ht="15.75" thickBot="1">
      <c r="A113" s="56" t="s">
        <v>41</v>
      </c>
      <c r="B113" s="175">
        <f>IF(ISERROR((4*E83)+E92+E95+E98+E101+(8*E104))/16,"",((4*E83)+E92+E95+E98+E101+(8*E104))/16)</f>
      </c>
      <c r="C113" s="176"/>
      <c r="D113" s="176"/>
      <c r="E113" s="177"/>
      <c r="F113" s="175">
        <f>IF(ISERROR((4*I83)+I92+I95+I98+I101+(8*I104))/16,"",((4*I83)+I92+I95+I98+I101+(8*I104))/16)</f>
      </c>
      <c r="G113" s="176"/>
      <c r="H113" s="176"/>
      <c r="I113" s="177"/>
      <c r="J113" s="175">
        <f>IF(ISERROR((4*M83)+M92+M95+M98+M101+(8*M104))/16,"",((4*M83)+M92+M95+M98+M101+(8*M104))/16)</f>
      </c>
      <c r="K113" s="176"/>
      <c r="L113" s="176"/>
      <c r="M113" s="177"/>
      <c r="N113" s="175">
        <f>IF(ISERROR((4*Q83)+Q92+Q95+Q98+Q101+(8*Q104))/16,"",((4*Q83)+Q92+Q95+Q98+Q101+(8*Q104))/16)</f>
      </c>
      <c r="O113" s="176"/>
      <c r="P113" s="176"/>
      <c r="Q113" s="177"/>
      <c r="R113" s="175">
        <f>IF(ISERROR((4*U83)+U92+U95+U98+U101+(8*U104))/16,"",((4*U83)+U92+U95+U98+U101+(8*U104))/16)</f>
      </c>
      <c r="S113" s="176"/>
      <c r="T113" s="176"/>
      <c r="U113" s="177"/>
      <c r="V113" s="175">
        <f>IF(ISERROR((4*Y83)+Y92+Y95+Y98+Y101+(8*Y104))/16,"",((4*Y83)+Y92+Y95+Y98+Y101+(8*Y104))/16)</f>
      </c>
      <c r="W113" s="176"/>
      <c r="X113" s="176"/>
      <c r="Y113" s="177"/>
    </row>
  </sheetData>
  <sheetProtection/>
  <mergeCells count="509">
    <mergeCell ref="A1:Y1"/>
    <mergeCell ref="A3:Y3"/>
    <mergeCell ref="B15:E15"/>
    <mergeCell ref="B16:E16"/>
    <mergeCell ref="B17:E17"/>
    <mergeCell ref="V10:Y10"/>
    <mergeCell ref="F11:I11"/>
    <mergeCell ref="J11:M11"/>
    <mergeCell ref="N11:Q11"/>
    <mergeCell ref="R11:U11"/>
    <mergeCell ref="B5:E5"/>
    <mergeCell ref="F5:I5"/>
    <mergeCell ref="J5:M5"/>
    <mergeCell ref="N5:Q5"/>
    <mergeCell ref="R5:U5"/>
    <mergeCell ref="V5:Y5"/>
    <mergeCell ref="A5:A8"/>
    <mergeCell ref="B6:E6"/>
    <mergeCell ref="F6:I6"/>
    <mergeCell ref="J6:M6"/>
    <mergeCell ref="N6:Q6"/>
    <mergeCell ref="R6:U6"/>
    <mergeCell ref="B7:E7"/>
    <mergeCell ref="F7:I7"/>
    <mergeCell ref="J7:M7"/>
    <mergeCell ref="N7:Q7"/>
    <mergeCell ref="V6:Y6"/>
    <mergeCell ref="B10:E10"/>
    <mergeCell ref="B11:E11"/>
    <mergeCell ref="B12:E12"/>
    <mergeCell ref="B13:E13"/>
    <mergeCell ref="B14:E14"/>
    <mergeCell ref="F10:I10"/>
    <mergeCell ref="J10:M10"/>
    <mergeCell ref="N10:Q10"/>
    <mergeCell ref="R10:U10"/>
    <mergeCell ref="V11:Y11"/>
    <mergeCell ref="F12:I12"/>
    <mergeCell ref="J12:M12"/>
    <mergeCell ref="N12:Q12"/>
    <mergeCell ref="R12:U12"/>
    <mergeCell ref="V12:Y12"/>
    <mergeCell ref="F13:I13"/>
    <mergeCell ref="J13:M13"/>
    <mergeCell ref="N13:Q13"/>
    <mergeCell ref="R13:U13"/>
    <mergeCell ref="V13:Y13"/>
    <mergeCell ref="F14:I14"/>
    <mergeCell ref="J14:M14"/>
    <mergeCell ref="N14:Q14"/>
    <mergeCell ref="R14:U14"/>
    <mergeCell ref="V14:Y14"/>
    <mergeCell ref="F15:I15"/>
    <mergeCell ref="J15:M15"/>
    <mergeCell ref="N15:Q15"/>
    <mergeCell ref="R15:U15"/>
    <mergeCell ref="V15:Y15"/>
    <mergeCell ref="F16:I16"/>
    <mergeCell ref="J16:M16"/>
    <mergeCell ref="N16:Q16"/>
    <mergeCell ref="R16:U16"/>
    <mergeCell ref="V16:Y16"/>
    <mergeCell ref="F17:I17"/>
    <mergeCell ref="J17:M17"/>
    <mergeCell ref="N17:Q17"/>
    <mergeCell ref="R17:U17"/>
    <mergeCell ref="V17:Y17"/>
    <mergeCell ref="F19:I19"/>
    <mergeCell ref="J19:M19"/>
    <mergeCell ref="N19:Q19"/>
    <mergeCell ref="R19:U19"/>
    <mergeCell ref="B19:E19"/>
    <mergeCell ref="V19:Y19"/>
    <mergeCell ref="F20:I20"/>
    <mergeCell ref="J20:M20"/>
    <mergeCell ref="N20:Q20"/>
    <mergeCell ref="R20:U20"/>
    <mergeCell ref="V20:Y20"/>
    <mergeCell ref="B20:E20"/>
    <mergeCell ref="F22:I22"/>
    <mergeCell ref="J22:M22"/>
    <mergeCell ref="N22:Q22"/>
    <mergeCell ref="R22:U22"/>
    <mergeCell ref="V22:Y22"/>
    <mergeCell ref="B22:E22"/>
    <mergeCell ref="F23:I23"/>
    <mergeCell ref="J23:M23"/>
    <mergeCell ref="N23:Q23"/>
    <mergeCell ref="R23:U23"/>
    <mergeCell ref="V23:Y23"/>
    <mergeCell ref="B23:E23"/>
    <mergeCell ref="F25:I25"/>
    <mergeCell ref="J25:M25"/>
    <mergeCell ref="N25:Q25"/>
    <mergeCell ref="R25:U25"/>
    <mergeCell ref="V25:Y25"/>
    <mergeCell ref="B25:E25"/>
    <mergeCell ref="F26:I26"/>
    <mergeCell ref="J26:M26"/>
    <mergeCell ref="N26:Q26"/>
    <mergeCell ref="R26:U26"/>
    <mergeCell ref="V26:Y26"/>
    <mergeCell ref="B26:E26"/>
    <mergeCell ref="F28:I28"/>
    <mergeCell ref="J28:M28"/>
    <mergeCell ref="N28:Q28"/>
    <mergeCell ref="R28:U28"/>
    <mergeCell ref="V28:Y28"/>
    <mergeCell ref="B28:E28"/>
    <mergeCell ref="F29:I29"/>
    <mergeCell ref="J29:M29"/>
    <mergeCell ref="N29:Q29"/>
    <mergeCell ref="R29:U29"/>
    <mergeCell ref="V29:Y29"/>
    <mergeCell ref="B29:E29"/>
    <mergeCell ref="F31:I31"/>
    <mergeCell ref="J31:M31"/>
    <mergeCell ref="N31:Q31"/>
    <mergeCell ref="R31:U31"/>
    <mergeCell ref="V31:Y31"/>
    <mergeCell ref="B31:E31"/>
    <mergeCell ref="F32:I32"/>
    <mergeCell ref="J32:M32"/>
    <mergeCell ref="N32:Q32"/>
    <mergeCell ref="R32:U32"/>
    <mergeCell ref="V32:Y32"/>
    <mergeCell ref="B32:E32"/>
    <mergeCell ref="F33:I33"/>
    <mergeCell ref="J33:M33"/>
    <mergeCell ref="N33:Q33"/>
    <mergeCell ref="R33:U33"/>
    <mergeCell ref="V33:Y33"/>
    <mergeCell ref="B33:E33"/>
    <mergeCell ref="F34:I34"/>
    <mergeCell ref="J34:M34"/>
    <mergeCell ref="N34:Q34"/>
    <mergeCell ref="R34:U34"/>
    <mergeCell ref="V34:Y34"/>
    <mergeCell ref="B34:E34"/>
    <mergeCell ref="F35:I35"/>
    <mergeCell ref="J35:M35"/>
    <mergeCell ref="N35:Q35"/>
    <mergeCell ref="R35:U35"/>
    <mergeCell ref="V35:Y35"/>
    <mergeCell ref="B35:E35"/>
    <mergeCell ref="F36:I36"/>
    <mergeCell ref="J36:M36"/>
    <mergeCell ref="N36:Q36"/>
    <mergeCell ref="R36:U36"/>
    <mergeCell ref="V36:Y36"/>
    <mergeCell ref="B36:E36"/>
    <mergeCell ref="V38:Y38"/>
    <mergeCell ref="F37:I37"/>
    <mergeCell ref="J37:M37"/>
    <mergeCell ref="N37:Q37"/>
    <mergeCell ref="R37:U37"/>
    <mergeCell ref="V37:Y37"/>
    <mergeCell ref="B37:E37"/>
    <mergeCell ref="B38:E38"/>
    <mergeCell ref="R42:U42"/>
    <mergeCell ref="F38:I38"/>
    <mergeCell ref="J38:M38"/>
    <mergeCell ref="N38:Q38"/>
    <mergeCell ref="R38:U38"/>
    <mergeCell ref="F43:I43"/>
    <mergeCell ref="J43:M43"/>
    <mergeCell ref="N43:Q43"/>
    <mergeCell ref="R43:U43"/>
    <mergeCell ref="V43:Y43"/>
    <mergeCell ref="A42:A45"/>
    <mergeCell ref="B42:E42"/>
    <mergeCell ref="F42:I42"/>
    <mergeCell ref="J42:M42"/>
    <mergeCell ref="N42:Q42"/>
    <mergeCell ref="B47:E47"/>
    <mergeCell ref="F47:I47"/>
    <mergeCell ref="J47:M47"/>
    <mergeCell ref="N47:Q47"/>
    <mergeCell ref="R47:U47"/>
    <mergeCell ref="V47:Y47"/>
    <mergeCell ref="B48:E48"/>
    <mergeCell ref="F48:I48"/>
    <mergeCell ref="J48:M48"/>
    <mergeCell ref="N48:Q48"/>
    <mergeCell ref="R48:U48"/>
    <mergeCell ref="V48:Y48"/>
    <mergeCell ref="B49:E49"/>
    <mergeCell ref="F49:I49"/>
    <mergeCell ref="J49:M49"/>
    <mergeCell ref="N49:Q49"/>
    <mergeCell ref="R49:U49"/>
    <mergeCell ref="V49:Y49"/>
    <mergeCell ref="B50:E50"/>
    <mergeCell ref="F50:I50"/>
    <mergeCell ref="J50:M50"/>
    <mergeCell ref="N50:Q50"/>
    <mergeCell ref="R50:U50"/>
    <mergeCell ref="V50:Y50"/>
    <mergeCell ref="B51:E51"/>
    <mergeCell ref="F51:I51"/>
    <mergeCell ref="J51:M51"/>
    <mergeCell ref="N51:Q51"/>
    <mergeCell ref="R51:U51"/>
    <mergeCell ref="V51:Y51"/>
    <mergeCell ref="B52:E52"/>
    <mergeCell ref="F52:I52"/>
    <mergeCell ref="J52:M52"/>
    <mergeCell ref="N52:Q52"/>
    <mergeCell ref="R52:U52"/>
    <mergeCell ref="V52:Y52"/>
    <mergeCell ref="B53:E53"/>
    <mergeCell ref="F53:I53"/>
    <mergeCell ref="J53:M53"/>
    <mergeCell ref="N53:Q53"/>
    <mergeCell ref="R53:U53"/>
    <mergeCell ref="V53:Y53"/>
    <mergeCell ref="B54:E54"/>
    <mergeCell ref="F54:I54"/>
    <mergeCell ref="J54:M54"/>
    <mergeCell ref="N54:Q54"/>
    <mergeCell ref="R54:U54"/>
    <mergeCell ref="V54:Y54"/>
    <mergeCell ref="B56:E56"/>
    <mergeCell ref="F56:I56"/>
    <mergeCell ref="J56:M56"/>
    <mergeCell ref="N56:Q56"/>
    <mergeCell ref="R56:U56"/>
    <mergeCell ref="V56:Y56"/>
    <mergeCell ref="B57:E57"/>
    <mergeCell ref="F57:I57"/>
    <mergeCell ref="J57:M57"/>
    <mergeCell ref="N57:Q57"/>
    <mergeCell ref="R57:U57"/>
    <mergeCell ref="V57:Y57"/>
    <mergeCell ref="B59:E59"/>
    <mergeCell ref="F59:I59"/>
    <mergeCell ref="J59:M59"/>
    <mergeCell ref="N59:Q59"/>
    <mergeCell ref="R59:U59"/>
    <mergeCell ref="V59:Y59"/>
    <mergeCell ref="B60:E60"/>
    <mergeCell ref="F60:I60"/>
    <mergeCell ref="J60:M60"/>
    <mergeCell ref="N60:Q60"/>
    <mergeCell ref="R60:U60"/>
    <mergeCell ref="V60:Y60"/>
    <mergeCell ref="B62:E62"/>
    <mergeCell ref="F62:I62"/>
    <mergeCell ref="J62:M62"/>
    <mergeCell ref="N62:Q62"/>
    <mergeCell ref="R62:U62"/>
    <mergeCell ref="V62:Y62"/>
    <mergeCell ref="B63:E63"/>
    <mergeCell ref="F63:I63"/>
    <mergeCell ref="J63:M63"/>
    <mergeCell ref="N63:Q63"/>
    <mergeCell ref="R63:U63"/>
    <mergeCell ref="V63:Y63"/>
    <mergeCell ref="B65:E65"/>
    <mergeCell ref="F65:I65"/>
    <mergeCell ref="J65:M65"/>
    <mergeCell ref="N65:Q65"/>
    <mergeCell ref="R65:U65"/>
    <mergeCell ref="V65:Y65"/>
    <mergeCell ref="B66:E66"/>
    <mergeCell ref="F66:I66"/>
    <mergeCell ref="J66:M66"/>
    <mergeCell ref="N66:Q66"/>
    <mergeCell ref="R66:U66"/>
    <mergeCell ref="V66:Y66"/>
    <mergeCell ref="B68:E68"/>
    <mergeCell ref="F68:I68"/>
    <mergeCell ref="J68:M68"/>
    <mergeCell ref="N68:Q68"/>
    <mergeCell ref="R68:U68"/>
    <mergeCell ref="V68:Y68"/>
    <mergeCell ref="B69:E69"/>
    <mergeCell ref="F69:I69"/>
    <mergeCell ref="J69:M69"/>
    <mergeCell ref="N69:Q69"/>
    <mergeCell ref="R69:U69"/>
    <mergeCell ref="V69:Y69"/>
    <mergeCell ref="B70:E70"/>
    <mergeCell ref="F70:I70"/>
    <mergeCell ref="J70:M70"/>
    <mergeCell ref="N70:Q70"/>
    <mergeCell ref="R70:U70"/>
    <mergeCell ref="V70:Y70"/>
    <mergeCell ref="B71:E71"/>
    <mergeCell ref="F71:I71"/>
    <mergeCell ref="J71:M71"/>
    <mergeCell ref="N71:Q71"/>
    <mergeCell ref="R71:U71"/>
    <mergeCell ref="V71:Y71"/>
    <mergeCell ref="B72:E72"/>
    <mergeCell ref="F72:I72"/>
    <mergeCell ref="J72:M72"/>
    <mergeCell ref="N72:Q72"/>
    <mergeCell ref="R72:U72"/>
    <mergeCell ref="V72:Y72"/>
    <mergeCell ref="B73:E73"/>
    <mergeCell ref="F73:I73"/>
    <mergeCell ref="J73:M73"/>
    <mergeCell ref="N73:Q73"/>
    <mergeCell ref="R73:U73"/>
    <mergeCell ref="V73:Y73"/>
    <mergeCell ref="B74:E74"/>
    <mergeCell ref="F74:I74"/>
    <mergeCell ref="J74:M74"/>
    <mergeCell ref="N74:Q74"/>
    <mergeCell ref="R74:U74"/>
    <mergeCell ref="V74:Y74"/>
    <mergeCell ref="B75:E75"/>
    <mergeCell ref="F75:I75"/>
    <mergeCell ref="J75:M75"/>
    <mergeCell ref="N75:Q75"/>
    <mergeCell ref="R75:U75"/>
    <mergeCell ref="V75:Y75"/>
    <mergeCell ref="A79:A82"/>
    <mergeCell ref="B79:E79"/>
    <mergeCell ref="F79:I79"/>
    <mergeCell ref="J79:M79"/>
    <mergeCell ref="N79:Q79"/>
    <mergeCell ref="R79:U79"/>
    <mergeCell ref="B81:E81"/>
    <mergeCell ref="F81:I81"/>
    <mergeCell ref="J81:M81"/>
    <mergeCell ref="N81:Q81"/>
    <mergeCell ref="V79:Y79"/>
    <mergeCell ref="B80:E80"/>
    <mergeCell ref="F80:I80"/>
    <mergeCell ref="J80:M80"/>
    <mergeCell ref="N80:Q80"/>
    <mergeCell ref="R80:U80"/>
    <mergeCell ref="V80:Y80"/>
    <mergeCell ref="B84:E84"/>
    <mergeCell ref="F84:I84"/>
    <mergeCell ref="J84:M84"/>
    <mergeCell ref="N84:Q84"/>
    <mergeCell ref="R84:U84"/>
    <mergeCell ref="V84:Y84"/>
    <mergeCell ref="B85:E85"/>
    <mergeCell ref="F85:I85"/>
    <mergeCell ref="J85:M85"/>
    <mergeCell ref="N85:Q85"/>
    <mergeCell ref="R85:U85"/>
    <mergeCell ref="V85:Y85"/>
    <mergeCell ref="B86:E86"/>
    <mergeCell ref="F86:I86"/>
    <mergeCell ref="J86:M86"/>
    <mergeCell ref="N86:Q86"/>
    <mergeCell ref="R86:U86"/>
    <mergeCell ref="V86:Y86"/>
    <mergeCell ref="B87:E87"/>
    <mergeCell ref="F87:I87"/>
    <mergeCell ref="J87:M87"/>
    <mergeCell ref="N87:Q87"/>
    <mergeCell ref="R87:U87"/>
    <mergeCell ref="V87:Y87"/>
    <mergeCell ref="B88:E88"/>
    <mergeCell ref="F88:I88"/>
    <mergeCell ref="J88:M88"/>
    <mergeCell ref="N88:Q88"/>
    <mergeCell ref="R88:U88"/>
    <mergeCell ref="V88:Y88"/>
    <mergeCell ref="B89:E89"/>
    <mergeCell ref="F89:I89"/>
    <mergeCell ref="J89:M89"/>
    <mergeCell ref="N89:Q89"/>
    <mergeCell ref="R89:U89"/>
    <mergeCell ref="V89:Y89"/>
    <mergeCell ref="B90:E90"/>
    <mergeCell ref="F90:I90"/>
    <mergeCell ref="J90:M90"/>
    <mergeCell ref="N90:Q90"/>
    <mergeCell ref="R90:U90"/>
    <mergeCell ref="V90:Y90"/>
    <mergeCell ref="B91:E91"/>
    <mergeCell ref="F91:I91"/>
    <mergeCell ref="J91:M91"/>
    <mergeCell ref="N91:Q91"/>
    <mergeCell ref="R91:U91"/>
    <mergeCell ref="V91:Y91"/>
    <mergeCell ref="B93:E93"/>
    <mergeCell ref="F93:I93"/>
    <mergeCell ref="J93:M93"/>
    <mergeCell ref="N93:Q93"/>
    <mergeCell ref="R93:U93"/>
    <mergeCell ref="V93:Y93"/>
    <mergeCell ref="B94:E94"/>
    <mergeCell ref="F94:I94"/>
    <mergeCell ref="J94:M94"/>
    <mergeCell ref="N94:Q94"/>
    <mergeCell ref="R94:U94"/>
    <mergeCell ref="V94:Y94"/>
    <mergeCell ref="B96:E96"/>
    <mergeCell ref="F96:I96"/>
    <mergeCell ref="J96:M96"/>
    <mergeCell ref="N96:Q96"/>
    <mergeCell ref="R96:U96"/>
    <mergeCell ref="V96:Y96"/>
    <mergeCell ref="B97:E97"/>
    <mergeCell ref="F97:I97"/>
    <mergeCell ref="J97:M97"/>
    <mergeCell ref="N97:Q97"/>
    <mergeCell ref="R97:U97"/>
    <mergeCell ref="V97:Y97"/>
    <mergeCell ref="B99:E99"/>
    <mergeCell ref="F99:I99"/>
    <mergeCell ref="J99:M99"/>
    <mergeCell ref="N99:Q99"/>
    <mergeCell ref="R99:U99"/>
    <mergeCell ref="V99:Y99"/>
    <mergeCell ref="B100:E100"/>
    <mergeCell ref="F100:I100"/>
    <mergeCell ref="J100:M100"/>
    <mergeCell ref="N100:Q100"/>
    <mergeCell ref="R100:U100"/>
    <mergeCell ref="V100:Y100"/>
    <mergeCell ref="B102:E102"/>
    <mergeCell ref="F102:I102"/>
    <mergeCell ref="J102:M102"/>
    <mergeCell ref="N102:Q102"/>
    <mergeCell ref="R102:U102"/>
    <mergeCell ref="V102:Y102"/>
    <mergeCell ref="B103:E103"/>
    <mergeCell ref="F103:I103"/>
    <mergeCell ref="J103:M103"/>
    <mergeCell ref="N103:Q103"/>
    <mergeCell ref="R103:U103"/>
    <mergeCell ref="V103:Y103"/>
    <mergeCell ref="B105:E105"/>
    <mergeCell ref="F105:I105"/>
    <mergeCell ref="J105:M105"/>
    <mergeCell ref="N105:Q105"/>
    <mergeCell ref="R105:U105"/>
    <mergeCell ref="V105:Y105"/>
    <mergeCell ref="B106:E106"/>
    <mergeCell ref="F106:I106"/>
    <mergeCell ref="J106:M106"/>
    <mergeCell ref="N106:Q106"/>
    <mergeCell ref="R106:U106"/>
    <mergeCell ref="V106:Y106"/>
    <mergeCell ref="B107:E107"/>
    <mergeCell ref="F107:I107"/>
    <mergeCell ref="J107:M107"/>
    <mergeCell ref="N107:Q107"/>
    <mergeCell ref="R107:U107"/>
    <mergeCell ref="V107:Y107"/>
    <mergeCell ref="B108:E108"/>
    <mergeCell ref="F108:I108"/>
    <mergeCell ref="J108:M108"/>
    <mergeCell ref="N108:Q108"/>
    <mergeCell ref="R108:U108"/>
    <mergeCell ref="V108:Y108"/>
    <mergeCell ref="B109:E109"/>
    <mergeCell ref="F109:I109"/>
    <mergeCell ref="J109:M109"/>
    <mergeCell ref="N109:Q109"/>
    <mergeCell ref="R109:U109"/>
    <mergeCell ref="V109:Y109"/>
    <mergeCell ref="B110:E110"/>
    <mergeCell ref="F110:I110"/>
    <mergeCell ref="J110:M110"/>
    <mergeCell ref="N110:Q110"/>
    <mergeCell ref="R110:U110"/>
    <mergeCell ref="V110:Y110"/>
    <mergeCell ref="B111:E111"/>
    <mergeCell ref="F111:I111"/>
    <mergeCell ref="J111:M111"/>
    <mergeCell ref="N111:Q111"/>
    <mergeCell ref="R111:U111"/>
    <mergeCell ref="V111:Y111"/>
    <mergeCell ref="B112:E112"/>
    <mergeCell ref="F112:I112"/>
    <mergeCell ref="J112:M112"/>
    <mergeCell ref="N112:Q112"/>
    <mergeCell ref="R112:U112"/>
    <mergeCell ref="V112:Y112"/>
    <mergeCell ref="R7:U7"/>
    <mergeCell ref="V7:Y7"/>
    <mergeCell ref="B44:E44"/>
    <mergeCell ref="F44:I44"/>
    <mergeCell ref="J44:M44"/>
    <mergeCell ref="N44:Q44"/>
    <mergeCell ref="R44:U44"/>
    <mergeCell ref="V44:Y44"/>
    <mergeCell ref="V42:Y42"/>
    <mergeCell ref="B43:E43"/>
    <mergeCell ref="R81:U81"/>
    <mergeCell ref="V81:Y81"/>
    <mergeCell ref="B39:E39"/>
    <mergeCell ref="F39:I39"/>
    <mergeCell ref="J39:M39"/>
    <mergeCell ref="N39:Q39"/>
    <mergeCell ref="R39:U39"/>
    <mergeCell ref="V39:Y39"/>
    <mergeCell ref="B76:E76"/>
    <mergeCell ref="F76:I76"/>
    <mergeCell ref="J76:M76"/>
    <mergeCell ref="N76:Q76"/>
    <mergeCell ref="R76:U76"/>
    <mergeCell ref="V76:Y76"/>
    <mergeCell ref="B113:E113"/>
    <mergeCell ref="F113:I113"/>
    <mergeCell ref="J113:M113"/>
    <mergeCell ref="N113:Q113"/>
    <mergeCell ref="R113:U113"/>
    <mergeCell ref="V113:Y113"/>
  </mergeCells>
  <dataValidations count="19">
    <dataValidation type="list" allowBlank="1" showInputMessage="1" showErrorMessage="1" sqref="B43:Y43 B6:Y6 B80:Y80">
      <formula1>EQUIPESJG</formula1>
    </dataValidation>
    <dataValidation type="list" allowBlank="1" showInputMessage="1" showErrorMessage="1" sqref="B31:E38 B19:E20 B22:E23 B25:E26 B28:E29 B10:B17">
      <formula1>INDIRECT($B$7)</formula1>
    </dataValidation>
    <dataValidation type="list" allowBlank="1" showInputMessage="1" showErrorMessage="1" sqref="F10:I17 F19:I20 F22:I23 F25:I26 F28:I29 F31:I38">
      <formula1>INDIRECT($F$7)</formula1>
    </dataValidation>
    <dataValidation type="list" allowBlank="1" showInputMessage="1" showErrorMessage="1" sqref="J10:M17 J19:M20 J22:M23 J25:M26 J28:M29 J31:M38">
      <formula1>INDIRECT($J$7)</formula1>
    </dataValidation>
    <dataValidation type="list" allowBlank="1" showInputMessage="1" showErrorMessage="1" sqref="N10:Q17 N19:Q20 N22:Q23 N25:Q26 N28:Q29 N31:Q38">
      <formula1>INDIRECT($N$7)</formula1>
    </dataValidation>
    <dataValidation type="list" allowBlank="1" showInputMessage="1" showErrorMessage="1" sqref="R10:U17 R19:U20 R22:U23 R25:U26 R28:U29 R31:U38">
      <formula1>INDIRECT($R$7)</formula1>
    </dataValidation>
    <dataValidation type="list" allowBlank="1" showInputMessage="1" showErrorMessage="1" sqref="V10:Y17 V19:Y20 V22:Y23 V25:Y26 V28:Y29 V31:Y38">
      <formula1>INDIRECT($V$7)</formula1>
    </dataValidation>
    <dataValidation type="list" allowBlank="1" showInputMessage="1" showErrorMessage="1" sqref="B47:E54 B56:E57 B59:E60 B62:E63 B65:E66 B68:E75">
      <formula1>INDIRECT($B$44)</formula1>
    </dataValidation>
    <dataValidation type="list" allowBlank="1" showInputMessage="1" showErrorMessage="1" sqref="F47:I54 F56:I57 F59:I60 F62:I63 F65:I66 F68:I75">
      <formula1>INDIRECT($F$44)</formula1>
    </dataValidation>
    <dataValidation type="list" allowBlank="1" showInputMessage="1" showErrorMessage="1" sqref="J47:M54 J56:M57 J59:M60 J62:M63 J65:M66 J68:M75">
      <formula1>INDIRECT($J$44)</formula1>
    </dataValidation>
    <dataValidation type="list" allowBlank="1" showInputMessage="1" showErrorMessage="1" sqref="N47:Q54 N56:Q57 N59:Q60 N62:Q63 N65:Q66 N68:Q75">
      <formula1>INDIRECT($N$44)</formula1>
    </dataValidation>
    <dataValidation type="list" allowBlank="1" showInputMessage="1" showErrorMessage="1" sqref="R47:U54 R56:U57 R59:U60 R62:U63 R65:U66 R68:U75">
      <formula1>INDIRECT($R$44)</formula1>
    </dataValidation>
    <dataValidation type="list" allowBlank="1" showInputMessage="1" showErrorMessage="1" sqref="V47:Y54 V56:Y57 V59:Y60 V62:Y63 V65:Y66 V68:Y75">
      <formula1>INDIRECT($V$44)</formula1>
    </dataValidation>
    <dataValidation type="list" allowBlank="1" showInputMessage="1" showErrorMessage="1" sqref="B84:E91 B93:E94 B96:E97 B99:E100 B102:E103 B105:E112">
      <formula1>INDIRECT($B$81)</formula1>
    </dataValidation>
    <dataValidation type="list" allowBlank="1" showInputMessage="1" showErrorMessage="1" sqref="F84:I91 F93:I94 F96:I97 F99:I100 F102:I103 F105:I112">
      <formula1>INDIRECT($F$81)</formula1>
    </dataValidation>
    <dataValidation type="list" allowBlank="1" showInputMessage="1" showErrorMessage="1" sqref="J84:M91 J93:M94 J96:M97 J99:M100 J102:M103 J105:M112">
      <formula1>INDIRECT($J$81)</formula1>
    </dataValidation>
    <dataValidation type="list" allowBlank="1" showInputMessage="1" showErrorMessage="1" sqref="N84:Q91 N93:Q94 N96:Q97 N99:Q100 N102:Q103 N105:Q112">
      <formula1>INDIRECT($N$81)</formula1>
    </dataValidation>
    <dataValidation type="list" allowBlank="1" showInputMessage="1" showErrorMessage="1" sqref="R84:U91 R93:U94 R96:U97 R99:U100 R102:U103 R105:U112">
      <formula1>INDIRECT($R$81)</formula1>
    </dataValidation>
    <dataValidation type="list" allowBlank="1" showInputMessage="1" showErrorMessage="1" sqref="V84:Y91 V93:Y94 V96:Y97 V99:Y100 V102:Y103 V105:Y112">
      <formula1>INDIRECT($V$81)</formula1>
    </dataValidation>
  </dataValidations>
  <hyperlinks>
    <hyperlink ref="A1:M1" location="ACCUEIL!A1" display="ACCUEIL!A1"/>
  </hyperlinks>
  <printOptions/>
  <pageMargins left="0.7" right="0.7" top="0.75" bottom="0.75" header="0.3" footer="0.3"/>
  <pageSetup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Y113"/>
  <sheetViews>
    <sheetView zoomScale="90" zoomScaleNormal="90" zoomScalePageLayoutView="0" workbookViewId="0" topLeftCell="A32">
      <selection activeCell="B38" sqref="B38:E38"/>
    </sheetView>
  </sheetViews>
  <sheetFormatPr defaultColWidth="11.421875" defaultRowHeight="15"/>
  <cols>
    <col min="1" max="1" width="9.00390625" style="0" customWidth="1"/>
    <col min="2" max="2" width="27.140625" style="0" customWidth="1"/>
    <col min="3" max="25" width="6.7109375" style="0" customWidth="1"/>
  </cols>
  <sheetData>
    <row r="1" spans="1:25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7"/>
    </row>
    <row r="2" ht="15.75" thickBot="1"/>
    <row r="3" spans="1:25" ht="30" customHeight="1" thickBot="1">
      <c r="A3" s="168" t="s">
        <v>125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70"/>
    </row>
    <row r="4" ht="15.75" thickBot="1"/>
    <row r="5" spans="1:25" ht="15">
      <c r="A5" s="219" t="s">
        <v>30</v>
      </c>
      <c r="B5" s="221" t="s">
        <v>42</v>
      </c>
      <c r="C5" s="222"/>
      <c r="D5" s="222"/>
      <c r="E5" s="223"/>
      <c r="F5" s="221" t="s">
        <v>43</v>
      </c>
      <c r="G5" s="222"/>
      <c r="H5" s="222"/>
      <c r="I5" s="223"/>
      <c r="J5" s="221" t="s">
        <v>44</v>
      </c>
      <c r="K5" s="222"/>
      <c r="L5" s="222"/>
      <c r="M5" s="223"/>
      <c r="N5" s="221" t="s">
        <v>45</v>
      </c>
      <c r="O5" s="222"/>
      <c r="P5" s="222"/>
      <c r="Q5" s="223"/>
      <c r="R5" s="221" t="s">
        <v>46</v>
      </c>
      <c r="S5" s="222"/>
      <c r="T5" s="222"/>
      <c r="U5" s="223"/>
      <c r="V5" s="221" t="s">
        <v>47</v>
      </c>
      <c r="W5" s="222"/>
      <c r="X5" s="222"/>
      <c r="Y5" s="223"/>
    </row>
    <row r="6" spans="1:25" ht="15">
      <c r="A6" s="220"/>
      <c r="B6" s="224"/>
      <c r="C6" s="225"/>
      <c r="D6" s="225"/>
      <c r="E6" s="226"/>
      <c r="F6" s="224"/>
      <c r="G6" s="225"/>
      <c r="H6" s="225"/>
      <c r="I6" s="226"/>
      <c r="J6" s="224"/>
      <c r="K6" s="225"/>
      <c r="L6" s="225"/>
      <c r="M6" s="226"/>
      <c r="N6" s="224"/>
      <c r="O6" s="225"/>
      <c r="P6" s="225"/>
      <c r="Q6" s="226"/>
      <c r="R6" s="224"/>
      <c r="S6" s="225"/>
      <c r="T6" s="225"/>
      <c r="U6" s="226"/>
      <c r="V6" s="224"/>
      <c r="W6" s="225"/>
      <c r="X6" s="225"/>
      <c r="Y6" s="226"/>
    </row>
    <row r="7" spans="1:25" ht="15" hidden="1">
      <c r="A7" s="220"/>
      <c r="B7" s="178" t="e">
        <f>VLOOKUP(B6,DONNEESJF!$A$2:$B$19,2,FALSE)</f>
        <v>#N/A</v>
      </c>
      <c r="C7" s="179"/>
      <c r="D7" s="179"/>
      <c r="E7" s="180"/>
      <c r="F7" s="178" t="e">
        <f>VLOOKUP(F6,DONNEESJF!$A$2:$B$19,2,FALSE)</f>
        <v>#N/A</v>
      </c>
      <c r="G7" s="179"/>
      <c r="H7" s="179"/>
      <c r="I7" s="180"/>
      <c r="J7" s="178" t="e">
        <f>VLOOKUP(J6,DONNEESJF!$A$2:$B$19,2,FALSE)</f>
        <v>#N/A</v>
      </c>
      <c r="K7" s="179"/>
      <c r="L7" s="179"/>
      <c r="M7" s="180"/>
      <c r="N7" s="178" t="e">
        <f>VLOOKUP(N6,DONNEESJF!$A$2:$B$19,2,FALSE)</f>
        <v>#N/A</v>
      </c>
      <c r="O7" s="179"/>
      <c r="P7" s="179"/>
      <c r="Q7" s="180"/>
      <c r="R7" s="178" t="e">
        <f>VLOOKUP(R6,DONNEESJF!$A$2:$B$19,2,FALSE)</f>
        <v>#N/A</v>
      </c>
      <c r="S7" s="179"/>
      <c r="T7" s="179"/>
      <c r="U7" s="180"/>
      <c r="V7" s="178" t="e">
        <f>VLOOKUP(V6,DONNEESJF!$A$2:$B$19,2,FALSE)</f>
        <v>#N/A</v>
      </c>
      <c r="W7" s="179"/>
      <c r="X7" s="179"/>
      <c r="Y7" s="180"/>
    </row>
    <row r="8" spans="1:25" ht="15">
      <c r="A8" s="220"/>
      <c r="B8" s="35" t="s">
        <v>70</v>
      </c>
      <c r="C8" s="4" t="s">
        <v>71</v>
      </c>
      <c r="D8" s="4" t="s">
        <v>72</v>
      </c>
      <c r="E8" s="36" t="s">
        <v>69</v>
      </c>
      <c r="F8" s="35" t="s">
        <v>70</v>
      </c>
      <c r="G8" s="4" t="s">
        <v>71</v>
      </c>
      <c r="H8" s="4" t="s">
        <v>72</v>
      </c>
      <c r="I8" s="36" t="s">
        <v>69</v>
      </c>
      <c r="J8" s="35" t="s">
        <v>70</v>
      </c>
      <c r="K8" s="4" t="s">
        <v>71</v>
      </c>
      <c r="L8" s="4" t="s">
        <v>72</v>
      </c>
      <c r="M8" s="36" t="s">
        <v>69</v>
      </c>
      <c r="N8" s="35" t="s">
        <v>70</v>
      </c>
      <c r="O8" s="4" t="s">
        <v>71</v>
      </c>
      <c r="P8" s="4" t="s">
        <v>72</v>
      </c>
      <c r="Q8" s="36" t="s">
        <v>69</v>
      </c>
      <c r="R8" s="35" t="s">
        <v>70</v>
      </c>
      <c r="S8" s="4" t="s">
        <v>71</v>
      </c>
      <c r="T8" s="4" t="s">
        <v>72</v>
      </c>
      <c r="U8" s="36" t="s">
        <v>69</v>
      </c>
      <c r="V8" s="35" t="s">
        <v>70</v>
      </c>
      <c r="W8" s="4" t="s">
        <v>71</v>
      </c>
      <c r="X8" s="4" t="s">
        <v>72</v>
      </c>
      <c r="Y8" s="36" t="s">
        <v>69</v>
      </c>
    </row>
    <row r="9" spans="1:25" ht="15">
      <c r="A9" s="98" t="s">
        <v>31</v>
      </c>
      <c r="B9" s="99"/>
      <c r="C9" s="100"/>
      <c r="D9" s="100"/>
      <c r="E9" s="54">
        <f>IF(ISERROR(RM4004ND/((B9*60)+C9+(D9/100)))*100,"",(RM4004ND/((B9*60)+C9+(D9/100)))*100)</f>
      </c>
      <c r="F9" s="99"/>
      <c r="G9" s="100"/>
      <c r="H9" s="100"/>
      <c r="I9" s="54">
        <f>IF(ISERROR(RM4004ND/((F9*60)+G9+(H9/100)))*100,"",(RM4004ND/((F9*60)+G9+(H9/100)))*100)</f>
      </c>
      <c r="J9" s="99"/>
      <c r="K9" s="100"/>
      <c r="L9" s="100"/>
      <c r="M9" s="54">
        <f>IF(ISERROR(RM4004ND/((J9*60)+K9+(L9/100)))*100,"",(RM4004ND/((J9*60)+K9+(L9/100)))*100)</f>
      </c>
      <c r="N9" s="99"/>
      <c r="O9" s="100"/>
      <c r="P9" s="100"/>
      <c r="Q9" s="54">
        <f>IF(ISERROR(RM4004ND/((N9*60)+O9+(P9/100)))*100,"",(RM4004ND/((N9*60)+O9+(P9/100)))*100)</f>
      </c>
      <c r="R9" s="99"/>
      <c r="S9" s="100"/>
      <c r="T9" s="100"/>
      <c r="U9" s="54">
        <f>IF(ISERROR(RM4004ND/((R9*60)+S9+(T9/100)))*100,"",(RM4004ND/((R9*60)+S9+(T9/100)))*100)</f>
      </c>
      <c r="V9" s="99"/>
      <c r="W9" s="100"/>
      <c r="X9" s="100"/>
      <c r="Y9" s="54">
        <f>IF(ISERROR(RM4004ND/((V9*60)+W9+(X9/100)))*100,"",(RM4004ND/((V9*60)+W9+(X9/100)))*100)</f>
      </c>
    </row>
    <row r="10" spans="1:25" ht="28.5">
      <c r="A10" s="37" t="s">
        <v>144</v>
      </c>
      <c r="B10" s="227"/>
      <c r="C10" s="196"/>
      <c r="D10" s="196"/>
      <c r="E10" s="228"/>
      <c r="F10" s="187"/>
      <c r="G10" s="188"/>
      <c r="H10" s="188"/>
      <c r="I10" s="189"/>
      <c r="J10" s="187"/>
      <c r="K10" s="188"/>
      <c r="L10" s="188"/>
      <c r="M10" s="189"/>
      <c r="N10" s="187"/>
      <c r="O10" s="188"/>
      <c r="P10" s="188"/>
      <c r="Q10" s="189"/>
      <c r="R10" s="187"/>
      <c r="S10" s="188"/>
      <c r="T10" s="188"/>
      <c r="U10" s="189"/>
      <c r="V10" s="187"/>
      <c r="W10" s="188"/>
      <c r="X10" s="188"/>
      <c r="Y10" s="189"/>
    </row>
    <row r="11" spans="1:25" ht="28.5">
      <c r="A11" s="37" t="s">
        <v>142</v>
      </c>
      <c r="B11" s="227"/>
      <c r="C11" s="196"/>
      <c r="D11" s="196"/>
      <c r="E11" s="228"/>
      <c r="F11" s="187"/>
      <c r="G11" s="188"/>
      <c r="H11" s="188"/>
      <c r="I11" s="189"/>
      <c r="J11" s="187"/>
      <c r="K11" s="188"/>
      <c r="L11" s="188"/>
      <c r="M11" s="189"/>
      <c r="N11" s="187"/>
      <c r="O11" s="188"/>
      <c r="P11" s="188"/>
      <c r="Q11" s="189"/>
      <c r="R11" s="187"/>
      <c r="S11" s="188"/>
      <c r="T11" s="188"/>
      <c r="U11" s="189"/>
      <c r="V11" s="187"/>
      <c r="W11" s="188"/>
      <c r="X11" s="188"/>
      <c r="Y11" s="189"/>
    </row>
    <row r="12" spans="1:25" ht="28.5">
      <c r="A12" s="37" t="s">
        <v>143</v>
      </c>
      <c r="B12" s="227"/>
      <c r="C12" s="196"/>
      <c r="D12" s="196"/>
      <c r="E12" s="228"/>
      <c r="F12" s="187"/>
      <c r="G12" s="188"/>
      <c r="H12" s="188"/>
      <c r="I12" s="189"/>
      <c r="J12" s="187"/>
      <c r="K12" s="188"/>
      <c r="L12" s="188"/>
      <c r="M12" s="189"/>
      <c r="N12" s="187"/>
      <c r="O12" s="188"/>
      <c r="P12" s="188"/>
      <c r="Q12" s="189"/>
      <c r="R12" s="187"/>
      <c r="S12" s="188"/>
      <c r="T12" s="188"/>
      <c r="U12" s="189"/>
      <c r="V12" s="187"/>
      <c r="W12" s="188"/>
      <c r="X12" s="188"/>
      <c r="Y12" s="189"/>
    </row>
    <row r="13" spans="1:25" ht="28.5">
      <c r="A13" s="37" t="s">
        <v>145</v>
      </c>
      <c r="B13" s="227"/>
      <c r="C13" s="196"/>
      <c r="D13" s="196"/>
      <c r="E13" s="228"/>
      <c r="F13" s="187"/>
      <c r="G13" s="188"/>
      <c r="H13" s="188"/>
      <c r="I13" s="189"/>
      <c r="J13" s="187"/>
      <c r="K13" s="188"/>
      <c r="L13" s="188"/>
      <c r="M13" s="189"/>
      <c r="N13" s="187"/>
      <c r="O13" s="188"/>
      <c r="P13" s="188"/>
      <c r="Q13" s="189"/>
      <c r="R13" s="187"/>
      <c r="S13" s="188"/>
      <c r="T13" s="188"/>
      <c r="U13" s="189"/>
      <c r="V13" s="187"/>
      <c r="W13" s="188"/>
      <c r="X13" s="188"/>
      <c r="Y13" s="189"/>
    </row>
    <row r="14" spans="1:25" ht="28.5">
      <c r="A14" s="37" t="s">
        <v>146</v>
      </c>
      <c r="B14" s="227"/>
      <c r="C14" s="196"/>
      <c r="D14" s="196"/>
      <c r="E14" s="228"/>
      <c r="F14" s="187"/>
      <c r="G14" s="188"/>
      <c r="H14" s="188"/>
      <c r="I14" s="189"/>
      <c r="J14" s="187"/>
      <c r="K14" s="188"/>
      <c r="L14" s="188"/>
      <c r="M14" s="189"/>
      <c r="N14" s="187"/>
      <c r="O14" s="188"/>
      <c r="P14" s="188"/>
      <c r="Q14" s="189"/>
      <c r="R14" s="187"/>
      <c r="S14" s="188"/>
      <c r="T14" s="188"/>
      <c r="U14" s="189"/>
      <c r="V14" s="187"/>
      <c r="W14" s="188"/>
      <c r="X14" s="188"/>
      <c r="Y14" s="189"/>
    </row>
    <row r="15" spans="1:25" ht="28.5">
      <c r="A15" s="37" t="s">
        <v>147</v>
      </c>
      <c r="B15" s="227"/>
      <c r="C15" s="196"/>
      <c r="D15" s="196"/>
      <c r="E15" s="228"/>
      <c r="F15" s="187"/>
      <c r="G15" s="188"/>
      <c r="H15" s="188"/>
      <c r="I15" s="189"/>
      <c r="J15" s="187"/>
      <c r="K15" s="188"/>
      <c r="L15" s="188"/>
      <c r="M15" s="189"/>
      <c r="N15" s="187"/>
      <c r="O15" s="188"/>
      <c r="P15" s="188"/>
      <c r="Q15" s="189"/>
      <c r="R15" s="187"/>
      <c r="S15" s="188"/>
      <c r="T15" s="188"/>
      <c r="U15" s="189"/>
      <c r="V15" s="187"/>
      <c r="W15" s="188"/>
      <c r="X15" s="188"/>
      <c r="Y15" s="189"/>
    </row>
    <row r="16" spans="1:25" ht="28.5">
      <c r="A16" s="37" t="s">
        <v>148</v>
      </c>
      <c r="B16" s="227"/>
      <c r="C16" s="196"/>
      <c r="D16" s="196"/>
      <c r="E16" s="228"/>
      <c r="F16" s="187"/>
      <c r="G16" s="188"/>
      <c r="H16" s="188"/>
      <c r="I16" s="189"/>
      <c r="J16" s="187"/>
      <c r="K16" s="188"/>
      <c r="L16" s="188"/>
      <c r="M16" s="189"/>
      <c r="N16" s="187"/>
      <c r="O16" s="188"/>
      <c r="P16" s="188"/>
      <c r="Q16" s="189"/>
      <c r="R16" s="187"/>
      <c r="S16" s="188"/>
      <c r="T16" s="188"/>
      <c r="U16" s="189"/>
      <c r="V16" s="187"/>
      <c r="W16" s="188"/>
      <c r="X16" s="188"/>
      <c r="Y16" s="189"/>
    </row>
    <row r="17" spans="1:25" ht="28.5">
      <c r="A17" s="37" t="s">
        <v>149</v>
      </c>
      <c r="B17" s="227"/>
      <c r="C17" s="196"/>
      <c r="D17" s="196"/>
      <c r="E17" s="228"/>
      <c r="F17" s="187"/>
      <c r="G17" s="188"/>
      <c r="H17" s="188"/>
      <c r="I17" s="189"/>
      <c r="J17" s="187"/>
      <c r="K17" s="188"/>
      <c r="L17" s="188"/>
      <c r="M17" s="189"/>
      <c r="N17" s="187"/>
      <c r="O17" s="188"/>
      <c r="P17" s="188"/>
      <c r="Q17" s="189"/>
      <c r="R17" s="187"/>
      <c r="S17" s="188"/>
      <c r="T17" s="188"/>
      <c r="U17" s="189"/>
      <c r="V17" s="187"/>
      <c r="W17" s="188"/>
      <c r="X17" s="188"/>
      <c r="Y17" s="189"/>
    </row>
    <row r="18" spans="1:25" ht="15">
      <c r="A18" s="101" t="s">
        <v>73</v>
      </c>
      <c r="B18" s="99"/>
      <c r="C18" s="100"/>
      <c r="D18" s="100"/>
      <c r="E18" s="54">
        <f>IF(ISERROR(RM100PD/((B18*60)+C18+(D18/100)))*100,"",(RM100PD/((B18*60)+C18+(D18/100)))*100)</f>
      </c>
      <c r="F18" s="99"/>
      <c r="G18" s="100"/>
      <c r="H18" s="100"/>
      <c r="I18" s="54">
        <f>IF(ISERROR(RM100PD/((F18*60)+G18+(H18/100)))*100,"",(RM100PD/((F18*60)+G18+(H18/100)))*100)</f>
      </c>
      <c r="J18" s="99"/>
      <c r="K18" s="100"/>
      <c r="L18" s="100"/>
      <c r="M18" s="54">
        <f>IF(ISERROR(RM100PD/((J18*60)+K18+(L18/100)))*100,"",(RM100PD/((J18*60)+K18+(L18/100)))*100)</f>
      </c>
      <c r="N18" s="99"/>
      <c r="O18" s="100"/>
      <c r="P18" s="100"/>
      <c r="Q18" s="54">
        <f>IF(ISERROR(RM100PD/((N18*60)+O18+(P18/100)))*100,"",(RM100PD/((N18*60)+O18+(P18/100)))*100)</f>
      </c>
      <c r="R18" s="99"/>
      <c r="S18" s="100"/>
      <c r="T18" s="100"/>
      <c r="U18" s="54">
        <f>IF(ISERROR(RM100PD/((R18*60)+S18+(T18/100)))*100,"",(RM100PD/((R18*60)+S18+(T18/100)))*100)</f>
      </c>
      <c r="V18" s="99"/>
      <c r="W18" s="100"/>
      <c r="X18" s="100"/>
      <c r="Y18" s="54">
        <f>IF(ISERROR(RM100PD/((V18*60)+W18+(X18/100)))*100,"",(RM100PD/((V18*60)+W18+(X18/100)))*100)</f>
      </c>
    </row>
    <row r="19" spans="1:25" ht="28.5">
      <c r="A19" s="37" t="s">
        <v>81</v>
      </c>
      <c r="B19" s="227"/>
      <c r="C19" s="196"/>
      <c r="D19" s="196"/>
      <c r="E19" s="228"/>
      <c r="F19" s="187"/>
      <c r="G19" s="188"/>
      <c r="H19" s="188"/>
      <c r="I19" s="189"/>
      <c r="J19" s="187"/>
      <c r="K19" s="188"/>
      <c r="L19" s="188"/>
      <c r="M19" s="189"/>
      <c r="N19" s="187"/>
      <c r="O19" s="188"/>
      <c r="P19" s="188"/>
      <c r="Q19" s="189"/>
      <c r="R19" s="187"/>
      <c r="S19" s="188"/>
      <c r="T19" s="188"/>
      <c r="U19" s="189"/>
      <c r="V19" s="187"/>
      <c r="W19" s="188"/>
      <c r="X19" s="188"/>
      <c r="Y19" s="189"/>
    </row>
    <row r="20" spans="1:25" ht="29.25" customHeight="1">
      <c r="A20" s="37" t="s">
        <v>82</v>
      </c>
      <c r="B20" s="227"/>
      <c r="C20" s="196"/>
      <c r="D20" s="196"/>
      <c r="E20" s="228"/>
      <c r="F20" s="187"/>
      <c r="G20" s="188"/>
      <c r="H20" s="188"/>
      <c r="I20" s="189"/>
      <c r="J20" s="187"/>
      <c r="K20" s="188"/>
      <c r="L20" s="188"/>
      <c r="M20" s="189"/>
      <c r="N20" s="187"/>
      <c r="O20" s="188"/>
      <c r="P20" s="188"/>
      <c r="Q20" s="189"/>
      <c r="R20" s="187"/>
      <c r="S20" s="188"/>
      <c r="T20" s="188"/>
      <c r="U20" s="189"/>
      <c r="V20" s="187"/>
      <c r="W20" s="188"/>
      <c r="X20" s="188"/>
      <c r="Y20" s="189"/>
    </row>
    <row r="21" spans="1:25" ht="15">
      <c r="A21" s="101" t="s">
        <v>74</v>
      </c>
      <c r="B21" s="99"/>
      <c r="C21" s="100"/>
      <c r="D21" s="100"/>
      <c r="E21" s="54">
        <f>IF(ISERROR(RM100DD/((B21*60)+C21+(D21/100)))*100,"",(RM100DD/((B21*60)+C21+(D21/100)))*100)</f>
      </c>
      <c r="F21" s="99"/>
      <c r="G21" s="100"/>
      <c r="H21" s="100"/>
      <c r="I21" s="54">
        <f>IF(ISERROR(RM100DD/((F21*60)+G21+(H21/100)))*100,"",(RM100DD/((F21*60)+G21+(H21/100)))*100)</f>
      </c>
      <c r="J21" s="99"/>
      <c r="K21" s="100"/>
      <c r="L21" s="100"/>
      <c r="M21" s="54">
        <f>IF(ISERROR(RM100DD/((J21*60)+K21+(L21/100)))*100,"",(RM100DD/((J21*60)+K21+(L21/100)))*100)</f>
      </c>
      <c r="N21" s="99"/>
      <c r="O21" s="100"/>
      <c r="P21" s="100"/>
      <c r="Q21" s="54">
        <f>IF(ISERROR(RM100DD/((N21*60)+O21+(P21/100)))*100,"",(RM100DD/((N21*60)+O21+(P21/100)))*100)</f>
      </c>
      <c r="R21" s="99"/>
      <c r="S21" s="100"/>
      <c r="T21" s="100"/>
      <c r="U21" s="54">
        <f>IF(ISERROR(RM100DD/((R21*60)+S21+(T21/100)))*100,"",(RM100DD/((R21*60)+S21+(T21/100)))*100)</f>
      </c>
      <c r="V21" s="99"/>
      <c r="W21" s="100"/>
      <c r="X21" s="100"/>
      <c r="Y21" s="54">
        <f>IF(ISERROR(RM100DD/((V21*60)+W21+(X21/100)))*100,"",(RM100DD/((V21*60)+W21+(X21/100)))*100)</f>
      </c>
    </row>
    <row r="22" spans="1:25" ht="28.5">
      <c r="A22" s="37" t="s">
        <v>77</v>
      </c>
      <c r="B22" s="227"/>
      <c r="C22" s="196"/>
      <c r="D22" s="196"/>
      <c r="E22" s="228"/>
      <c r="F22" s="187"/>
      <c r="G22" s="188"/>
      <c r="H22" s="188"/>
      <c r="I22" s="189"/>
      <c r="J22" s="187"/>
      <c r="K22" s="188"/>
      <c r="L22" s="188"/>
      <c r="M22" s="189"/>
      <c r="N22" s="187"/>
      <c r="O22" s="188"/>
      <c r="P22" s="188"/>
      <c r="Q22" s="189"/>
      <c r="R22" s="187"/>
      <c r="S22" s="188"/>
      <c r="T22" s="188"/>
      <c r="U22" s="189"/>
      <c r="V22" s="187"/>
      <c r="W22" s="188"/>
      <c r="X22" s="188"/>
      <c r="Y22" s="189"/>
    </row>
    <row r="23" spans="1:25" ht="28.5">
      <c r="A23" s="37" t="s">
        <v>78</v>
      </c>
      <c r="B23" s="227"/>
      <c r="C23" s="196"/>
      <c r="D23" s="196"/>
      <c r="E23" s="228"/>
      <c r="F23" s="187"/>
      <c r="G23" s="188"/>
      <c r="H23" s="188"/>
      <c r="I23" s="189"/>
      <c r="J23" s="187"/>
      <c r="K23" s="188"/>
      <c r="L23" s="188"/>
      <c r="M23" s="189"/>
      <c r="N23" s="187"/>
      <c r="O23" s="188"/>
      <c r="P23" s="188"/>
      <c r="Q23" s="189"/>
      <c r="R23" s="187"/>
      <c r="S23" s="188"/>
      <c r="T23" s="188"/>
      <c r="U23" s="189"/>
      <c r="V23" s="187"/>
      <c r="W23" s="188"/>
      <c r="X23" s="188"/>
      <c r="Y23" s="189"/>
    </row>
    <row r="24" spans="1:25" ht="15">
      <c r="A24" s="101" t="s">
        <v>75</v>
      </c>
      <c r="B24" s="99"/>
      <c r="C24" s="100"/>
      <c r="D24" s="100"/>
      <c r="E24" s="54">
        <f>IF(ISERROR(RM100BD/((B24*60)+C24+(D24/100)))*100,"",(RM100BD/((B24*60)+C24+(D24/100)))*100)</f>
      </c>
      <c r="F24" s="99"/>
      <c r="G24" s="100"/>
      <c r="H24" s="100"/>
      <c r="I24" s="54">
        <f>IF(ISERROR(RM100BD/((F24*60)+G24+(H24/100)))*100,"",(RM100BD/((F24*60)+G24+(H24/100)))*100)</f>
      </c>
      <c r="J24" s="99"/>
      <c r="K24" s="100"/>
      <c r="L24" s="100"/>
      <c r="M24" s="54">
        <f>IF(ISERROR(RM100BD/((J24*60)+K24+(L24/100)))*100,"",(RM100BD/((J24*60)+K24+(L24/100)))*100)</f>
      </c>
      <c r="N24" s="99"/>
      <c r="O24" s="100"/>
      <c r="P24" s="100"/>
      <c r="Q24" s="54">
        <f>IF(ISERROR(RM100BD/((N24*60)+O24+(P24/100)))*100,"",(RM100BD/((N24*60)+O24+(P24/100)))*100)</f>
      </c>
      <c r="R24" s="99"/>
      <c r="S24" s="100"/>
      <c r="T24" s="100"/>
      <c r="U24" s="54">
        <f>IF(ISERROR(RM100BD/((R24*60)+S24+(T24/100)))*100,"",(RM100BD/((R24*60)+S24+(T24/100)))*100)</f>
      </c>
      <c r="V24" s="99"/>
      <c r="W24" s="100"/>
      <c r="X24" s="100"/>
      <c r="Y24" s="54">
        <f>IF(ISERROR(RM100BD/((V24*60)+W24+(X24/100)))*100,"",(RM100BD/((V24*60)+W24+(X24/100)))*100)</f>
      </c>
    </row>
    <row r="25" spans="1:25" ht="28.5">
      <c r="A25" s="37" t="s">
        <v>79</v>
      </c>
      <c r="B25" s="227"/>
      <c r="C25" s="196"/>
      <c r="D25" s="196"/>
      <c r="E25" s="228"/>
      <c r="F25" s="187"/>
      <c r="G25" s="188"/>
      <c r="H25" s="188"/>
      <c r="I25" s="189"/>
      <c r="J25" s="187"/>
      <c r="K25" s="188"/>
      <c r="L25" s="188"/>
      <c r="M25" s="189"/>
      <c r="N25" s="187"/>
      <c r="O25" s="188"/>
      <c r="P25" s="188"/>
      <c r="Q25" s="189"/>
      <c r="R25" s="187"/>
      <c r="S25" s="188"/>
      <c r="T25" s="188"/>
      <c r="U25" s="189"/>
      <c r="V25" s="187"/>
      <c r="W25" s="188"/>
      <c r="X25" s="188"/>
      <c r="Y25" s="189"/>
    </row>
    <row r="26" spans="1:25" ht="28.5">
      <c r="A26" s="37" t="s">
        <v>80</v>
      </c>
      <c r="B26" s="227"/>
      <c r="C26" s="196"/>
      <c r="D26" s="196"/>
      <c r="E26" s="228"/>
      <c r="F26" s="187"/>
      <c r="G26" s="188"/>
      <c r="H26" s="188"/>
      <c r="I26" s="189"/>
      <c r="J26" s="187"/>
      <c r="K26" s="188"/>
      <c r="L26" s="188"/>
      <c r="M26" s="189"/>
      <c r="N26" s="187"/>
      <c r="O26" s="188"/>
      <c r="P26" s="188"/>
      <c r="Q26" s="189"/>
      <c r="R26" s="187"/>
      <c r="S26" s="188"/>
      <c r="T26" s="188"/>
      <c r="U26" s="189"/>
      <c r="V26" s="187"/>
      <c r="W26" s="188"/>
      <c r="X26" s="188"/>
      <c r="Y26" s="189"/>
    </row>
    <row r="27" spans="1:25" ht="15">
      <c r="A27" s="101" t="s">
        <v>32</v>
      </c>
      <c r="B27" s="99"/>
      <c r="C27" s="100"/>
      <c r="D27" s="100"/>
      <c r="E27" s="54">
        <f>IF(ISERROR(RM100NLD/((B27*60)+C27+(D27/100)))*100,"",(RM100NLD/((B27*60)+C27+(D27/100)))*100)</f>
      </c>
      <c r="F27" s="99"/>
      <c r="G27" s="100"/>
      <c r="H27" s="100"/>
      <c r="I27" s="54">
        <f>IF(ISERROR(RM100NLD/((F27*60)+G27+(H27/100)))*100,"",(RM100NLD/((F27*60)+G27+(H27/100)))*100)</f>
      </c>
      <c r="J27" s="99"/>
      <c r="K27" s="100"/>
      <c r="L27" s="100"/>
      <c r="M27" s="54">
        <f>IF(ISERROR(RM100NLD/((J27*60)+K27+(L27/100)))*100,"",(RM100NLD/((J27*60)+K27+(L27/100)))*100)</f>
      </c>
      <c r="N27" s="99"/>
      <c r="O27" s="100"/>
      <c r="P27" s="100"/>
      <c r="Q27" s="54">
        <f>IF(ISERROR(RM100NLD/((N27*60)+O27+(P27/100)))*100,"",(RM100NLD/((N27*60)+O27+(P27/100)))*100)</f>
      </c>
      <c r="R27" s="99"/>
      <c r="S27" s="100"/>
      <c r="T27" s="100"/>
      <c r="U27" s="54">
        <f>IF(ISERROR(RM100NLD/((R27*60)+S27+(T27/100)))*100,"",(RM100NLD/((R27*60)+S27+(T27/100)))*100)</f>
      </c>
      <c r="V27" s="99"/>
      <c r="W27" s="100"/>
      <c r="X27" s="100"/>
      <c r="Y27" s="54">
        <f>IF(ISERROR(RM100NLD/((V27*60)+W27+(X27/100)))*100,"",(RM100NLD/((V27*60)+W27+(X27/100)))*100)</f>
      </c>
    </row>
    <row r="28" spans="1:25" ht="28.5">
      <c r="A28" s="37" t="s">
        <v>83</v>
      </c>
      <c r="B28" s="227"/>
      <c r="C28" s="196"/>
      <c r="D28" s="196"/>
      <c r="E28" s="228"/>
      <c r="F28" s="187"/>
      <c r="G28" s="188"/>
      <c r="H28" s="188"/>
      <c r="I28" s="189"/>
      <c r="J28" s="187"/>
      <c r="K28" s="188"/>
      <c r="L28" s="188"/>
      <c r="M28" s="189"/>
      <c r="N28" s="187"/>
      <c r="O28" s="188"/>
      <c r="P28" s="188"/>
      <c r="Q28" s="189"/>
      <c r="R28" s="187"/>
      <c r="S28" s="188"/>
      <c r="T28" s="188"/>
      <c r="U28" s="189"/>
      <c r="V28" s="187"/>
      <c r="W28" s="188"/>
      <c r="X28" s="188"/>
      <c r="Y28" s="189"/>
    </row>
    <row r="29" spans="1:25" ht="29.25" thickBot="1">
      <c r="A29" s="37" t="s">
        <v>84</v>
      </c>
      <c r="B29" s="229"/>
      <c r="C29" s="205"/>
      <c r="D29" s="205"/>
      <c r="E29" s="230"/>
      <c r="F29" s="187"/>
      <c r="G29" s="188"/>
      <c r="H29" s="188"/>
      <c r="I29" s="189"/>
      <c r="J29" s="187"/>
      <c r="K29" s="188"/>
      <c r="L29" s="188"/>
      <c r="M29" s="189"/>
      <c r="N29" s="187"/>
      <c r="O29" s="188"/>
      <c r="P29" s="188"/>
      <c r="Q29" s="189"/>
      <c r="R29" s="187"/>
      <c r="S29" s="188"/>
      <c r="T29" s="188"/>
      <c r="U29" s="189"/>
      <c r="V29" s="187"/>
      <c r="W29" s="188"/>
      <c r="X29" s="188"/>
      <c r="Y29" s="189"/>
    </row>
    <row r="30" spans="1:25" ht="15">
      <c r="A30" s="101" t="s">
        <v>76</v>
      </c>
      <c r="B30" s="99"/>
      <c r="C30" s="100"/>
      <c r="D30" s="100"/>
      <c r="E30" s="54">
        <f>IF(ISERROR(RM800NLD/((B30*60)+C30+(D30/100)))*100,"",(RM800NLD/((B30*60)+C30+(D30/100)))*100)</f>
      </c>
      <c r="F30" s="99"/>
      <c r="G30" s="100"/>
      <c r="H30" s="100"/>
      <c r="I30" s="54">
        <f>IF(ISERROR(RM800NLD/((F30*60)+G30+(H30/100)))*100,"",(RM800NLD/((F30*60)+G30+(H30/100)))*100)</f>
      </c>
      <c r="J30" s="99"/>
      <c r="K30" s="100"/>
      <c r="L30" s="100"/>
      <c r="M30" s="54">
        <f>IF(ISERROR(RM800NLD/((J30*60)+K30+(L30/100)))*100,"",(RM800NLD/((J30*60)+K30+(L30/100)))*100)</f>
      </c>
      <c r="N30" s="99"/>
      <c r="O30" s="100"/>
      <c r="P30" s="100"/>
      <c r="Q30" s="54">
        <f>IF(ISERROR(RM800NLD/((N30*60)+O30+(P30/100)))*100,"",(RM800NLD/((N30*60)+O30+(P30/100)))*100)</f>
      </c>
      <c r="R30" s="99"/>
      <c r="S30" s="100"/>
      <c r="T30" s="100"/>
      <c r="U30" s="54">
        <f>IF(ISERROR(RM800NLD/((R30*60)+S30+(T30/100)))*100,"",(RM800NLD/((R30*60)+S30+(T30/100)))*100)</f>
      </c>
      <c r="V30" s="99"/>
      <c r="W30" s="100"/>
      <c r="X30" s="100"/>
      <c r="Y30" s="54">
        <f>IF(ISERROR(RM800NLD/((V30*60)+W30+(X30/100)))*100,"",(RM800NLD/((V30*60)+W30+(X30/100)))*100)</f>
      </c>
    </row>
    <row r="31" spans="1:25" ht="28.5">
      <c r="A31" s="37" t="s">
        <v>33</v>
      </c>
      <c r="B31" s="195"/>
      <c r="C31" s="196"/>
      <c r="D31" s="196"/>
      <c r="E31" s="197"/>
      <c r="F31" s="187"/>
      <c r="G31" s="188"/>
      <c r="H31" s="188"/>
      <c r="I31" s="189"/>
      <c r="J31" s="187"/>
      <c r="K31" s="188"/>
      <c r="L31" s="188"/>
      <c r="M31" s="189"/>
      <c r="N31" s="187"/>
      <c r="O31" s="188"/>
      <c r="P31" s="188"/>
      <c r="Q31" s="189"/>
      <c r="R31" s="187"/>
      <c r="S31" s="188"/>
      <c r="T31" s="188"/>
      <c r="U31" s="189"/>
      <c r="V31" s="187"/>
      <c r="W31" s="188"/>
      <c r="X31" s="188"/>
      <c r="Y31" s="189"/>
    </row>
    <row r="32" spans="1:25" ht="28.5">
      <c r="A32" s="37" t="s">
        <v>34</v>
      </c>
      <c r="B32" s="195"/>
      <c r="C32" s="196"/>
      <c r="D32" s="196"/>
      <c r="E32" s="197"/>
      <c r="F32" s="187"/>
      <c r="G32" s="188"/>
      <c r="H32" s="188"/>
      <c r="I32" s="189"/>
      <c r="J32" s="187"/>
      <c r="K32" s="188"/>
      <c r="L32" s="188"/>
      <c r="M32" s="189"/>
      <c r="N32" s="187"/>
      <c r="O32" s="188"/>
      <c r="P32" s="188"/>
      <c r="Q32" s="189"/>
      <c r="R32" s="187"/>
      <c r="S32" s="188"/>
      <c r="T32" s="188"/>
      <c r="U32" s="189"/>
      <c r="V32" s="187"/>
      <c r="W32" s="188"/>
      <c r="X32" s="188"/>
      <c r="Y32" s="189"/>
    </row>
    <row r="33" spans="1:25" ht="28.5">
      <c r="A33" s="37" t="s">
        <v>35</v>
      </c>
      <c r="B33" s="195"/>
      <c r="C33" s="196"/>
      <c r="D33" s="196"/>
      <c r="E33" s="197"/>
      <c r="F33" s="187"/>
      <c r="G33" s="188"/>
      <c r="H33" s="188"/>
      <c r="I33" s="189"/>
      <c r="J33" s="187"/>
      <c r="K33" s="188"/>
      <c r="L33" s="188"/>
      <c r="M33" s="189"/>
      <c r="N33" s="187"/>
      <c r="O33" s="188"/>
      <c r="P33" s="188"/>
      <c r="Q33" s="189"/>
      <c r="R33" s="187"/>
      <c r="S33" s="188"/>
      <c r="T33" s="188"/>
      <c r="U33" s="189"/>
      <c r="V33" s="187"/>
      <c r="W33" s="188"/>
      <c r="X33" s="188"/>
      <c r="Y33" s="189"/>
    </row>
    <row r="34" spans="1:25" ht="28.5">
      <c r="A34" s="37" t="s">
        <v>36</v>
      </c>
      <c r="B34" s="195"/>
      <c r="C34" s="196"/>
      <c r="D34" s="196"/>
      <c r="E34" s="197"/>
      <c r="F34" s="187"/>
      <c r="G34" s="188"/>
      <c r="H34" s="188"/>
      <c r="I34" s="189"/>
      <c r="J34" s="187"/>
      <c r="K34" s="188"/>
      <c r="L34" s="188"/>
      <c r="M34" s="189"/>
      <c r="N34" s="187"/>
      <c r="O34" s="188"/>
      <c r="P34" s="188"/>
      <c r="Q34" s="189"/>
      <c r="R34" s="187"/>
      <c r="S34" s="188"/>
      <c r="T34" s="188"/>
      <c r="U34" s="189"/>
      <c r="V34" s="187"/>
      <c r="W34" s="188"/>
      <c r="X34" s="188"/>
      <c r="Y34" s="189"/>
    </row>
    <row r="35" spans="1:25" ht="28.5">
      <c r="A35" s="37" t="s">
        <v>37</v>
      </c>
      <c r="B35" s="195"/>
      <c r="C35" s="196"/>
      <c r="D35" s="196"/>
      <c r="E35" s="197"/>
      <c r="F35" s="187"/>
      <c r="G35" s="188"/>
      <c r="H35" s="188"/>
      <c r="I35" s="189"/>
      <c r="J35" s="187"/>
      <c r="K35" s="188"/>
      <c r="L35" s="188"/>
      <c r="M35" s="189"/>
      <c r="N35" s="187"/>
      <c r="O35" s="188"/>
      <c r="P35" s="188"/>
      <c r="Q35" s="189"/>
      <c r="R35" s="187"/>
      <c r="S35" s="188"/>
      <c r="T35" s="188"/>
      <c r="U35" s="189"/>
      <c r="V35" s="187"/>
      <c r="W35" s="188"/>
      <c r="X35" s="188"/>
      <c r="Y35" s="189"/>
    </row>
    <row r="36" spans="1:25" ht="28.5">
      <c r="A36" s="37" t="s">
        <v>38</v>
      </c>
      <c r="B36" s="195"/>
      <c r="C36" s="196"/>
      <c r="D36" s="196"/>
      <c r="E36" s="197"/>
      <c r="F36" s="187"/>
      <c r="G36" s="188"/>
      <c r="H36" s="188"/>
      <c r="I36" s="189"/>
      <c r="J36" s="187"/>
      <c r="K36" s="188"/>
      <c r="L36" s="188"/>
      <c r="M36" s="189"/>
      <c r="N36" s="187"/>
      <c r="O36" s="188"/>
      <c r="P36" s="188"/>
      <c r="Q36" s="189"/>
      <c r="R36" s="187"/>
      <c r="S36" s="188"/>
      <c r="T36" s="188"/>
      <c r="U36" s="189"/>
      <c r="V36" s="187"/>
      <c r="W36" s="188"/>
      <c r="X36" s="188"/>
      <c r="Y36" s="189"/>
    </row>
    <row r="37" spans="1:25" ht="28.5">
      <c r="A37" s="37" t="s">
        <v>39</v>
      </c>
      <c r="B37" s="195"/>
      <c r="C37" s="196"/>
      <c r="D37" s="196"/>
      <c r="E37" s="197"/>
      <c r="F37" s="187"/>
      <c r="G37" s="188"/>
      <c r="H37" s="188"/>
      <c r="I37" s="189"/>
      <c r="J37" s="187"/>
      <c r="K37" s="188"/>
      <c r="L37" s="188"/>
      <c r="M37" s="189"/>
      <c r="N37" s="187"/>
      <c r="O37" s="188"/>
      <c r="P37" s="188"/>
      <c r="Q37" s="189"/>
      <c r="R37" s="187"/>
      <c r="S37" s="188"/>
      <c r="T37" s="188"/>
      <c r="U37" s="189"/>
      <c r="V37" s="187"/>
      <c r="W37" s="188"/>
      <c r="X37" s="188"/>
      <c r="Y37" s="189"/>
    </row>
    <row r="38" spans="1:25" ht="29.25" thickBot="1">
      <c r="A38" s="55" t="s">
        <v>40</v>
      </c>
      <c r="B38" s="195"/>
      <c r="C38" s="196"/>
      <c r="D38" s="196"/>
      <c r="E38" s="197"/>
      <c r="F38" s="198"/>
      <c r="G38" s="199"/>
      <c r="H38" s="199"/>
      <c r="I38" s="200"/>
      <c r="J38" s="198"/>
      <c r="K38" s="199"/>
      <c r="L38" s="199"/>
      <c r="M38" s="200"/>
      <c r="N38" s="198"/>
      <c r="O38" s="199"/>
      <c r="P38" s="199"/>
      <c r="Q38" s="200"/>
      <c r="R38" s="198"/>
      <c r="S38" s="199"/>
      <c r="T38" s="199"/>
      <c r="U38" s="200"/>
      <c r="V38" s="198"/>
      <c r="W38" s="199"/>
      <c r="X38" s="199"/>
      <c r="Y38" s="200"/>
    </row>
    <row r="39" spans="1:25" ht="15.75" thickBot="1">
      <c r="A39" s="102" t="s">
        <v>41</v>
      </c>
      <c r="B39" s="175">
        <f>IF(ISERROR((4*E9)+E18+E21+E24+E27+(8*E30))/16,"",((4*E9)+E18+E21+E24+E27+(8*E30))/16)</f>
      </c>
      <c r="C39" s="176"/>
      <c r="D39" s="176"/>
      <c r="E39" s="177"/>
      <c r="F39" s="175">
        <f>IF(ISERROR((4*I9)+I18+I21+I24+I27+(8*I30))/16,"",((4*I9)+I18+I21+I24+I27+(8*I30))/16)</f>
      </c>
      <c r="G39" s="176"/>
      <c r="H39" s="176"/>
      <c r="I39" s="177"/>
      <c r="J39" s="175">
        <f>IF(ISERROR((4*M9)+M18+M21+M24+M27+(8*M30))/16,"",((4*M9)+M18+M21+M24+M27+(8*M30))/16)</f>
      </c>
      <c r="K39" s="176"/>
      <c r="L39" s="176"/>
      <c r="M39" s="177"/>
      <c r="N39" s="175">
        <f>IF(ISERROR((4*Q9)+Q18+Q21+Q24+Q27+(8*Q30))/16,"",((4*Q9)+Q18+Q21+Q24+Q27+(8*Q30))/16)</f>
      </c>
      <c r="O39" s="176"/>
      <c r="P39" s="176"/>
      <c r="Q39" s="177"/>
      <c r="R39" s="175">
        <f>IF(ISERROR((4*U9)+U18+U21+U24+U27+(8*U30))/16,"",((4*U9)+U18+U21+U24+U27+(8*U30))/16)</f>
      </c>
      <c r="S39" s="176"/>
      <c r="T39" s="176"/>
      <c r="U39" s="177"/>
      <c r="V39" s="175">
        <f>IF(ISERROR((4*Y9)+Y18+Y21+Y24+Y27+(8*Y30))/16,"",((4*Y9)+Y18+Y21+Y24+Y27+(8*Y30))/16)</f>
      </c>
      <c r="W39" s="176"/>
      <c r="X39" s="176"/>
      <c r="Y39" s="177"/>
    </row>
    <row r="41" ht="15.75" thickBot="1"/>
    <row r="42" spans="1:25" ht="15">
      <c r="A42" s="219" t="s">
        <v>48</v>
      </c>
      <c r="B42" s="221" t="s">
        <v>42</v>
      </c>
      <c r="C42" s="222"/>
      <c r="D42" s="222"/>
      <c r="E42" s="223"/>
      <c r="F42" s="221" t="s">
        <v>43</v>
      </c>
      <c r="G42" s="222"/>
      <c r="H42" s="222"/>
      <c r="I42" s="223"/>
      <c r="J42" s="221" t="s">
        <v>44</v>
      </c>
      <c r="K42" s="222"/>
      <c r="L42" s="222"/>
      <c r="M42" s="223"/>
      <c r="N42" s="221" t="s">
        <v>45</v>
      </c>
      <c r="O42" s="222"/>
      <c r="P42" s="222"/>
      <c r="Q42" s="223"/>
      <c r="R42" s="221" t="s">
        <v>46</v>
      </c>
      <c r="S42" s="222"/>
      <c r="T42" s="222"/>
      <c r="U42" s="223"/>
      <c r="V42" s="221" t="s">
        <v>47</v>
      </c>
      <c r="W42" s="222"/>
      <c r="X42" s="222"/>
      <c r="Y42" s="223"/>
    </row>
    <row r="43" spans="1:25" ht="15">
      <c r="A43" s="220"/>
      <c r="B43" s="224"/>
      <c r="C43" s="225"/>
      <c r="D43" s="225"/>
      <c r="E43" s="226"/>
      <c r="F43" s="224"/>
      <c r="G43" s="225"/>
      <c r="H43" s="225"/>
      <c r="I43" s="226"/>
      <c r="J43" s="224"/>
      <c r="K43" s="225"/>
      <c r="L43" s="225"/>
      <c r="M43" s="226"/>
      <c r="N43" s="224"/>
      <c r="O43" s="225"/>
      <c r="P43" s="225"/>
      <c r="Q43" s="226"/>
      <c r="R43" s="224"/>
      <c r="S43" s="225"/>
      <c r="T43" s="225"/>
      <c r="U43" s="226"/>
      <c r="V43" s="224"/>
      <c r="W43" s="225"/>
      <c r="X43" s="225"/>
      <c r="Y43" s="226"/>
    </row>
    <row r="44" spans="1:25" ht="15" hidden="1">
      <c r="A44" s="220"/>
      <c r="B44" s="178" t="e">
        <f>VLOOKUP(B43,DONNEESJF!$A$2:$B$19,2,FALSE)</f>
        <v>#N/A</v>
      </c>
      <c r="C44" s="179"/>
      <c r="D44" s="179"/>
      <c r="E44" s="180"/>
      <c r="F44" s="178" t="e">
        <f>VLOOKUP(F43,DONNEESJF!$A$2:$B$19,2,FALSE)</f>
        <v>#N/A</v>
      </c>
      <c r="G44" s="179"/>
      <c r="H44" s="179"/>
      <c r="I44" s="180"/>
      <c r="J44" s="178" t="e">
        <f>VLOOKUP(J43,DONNEESJF!$A$2:$B$19,2,FALSE)</f>
        <v>#N/A</v>
      </c>
      <c r="K44" s="179"/>
      <c r="L44" s="179"/>
      <c r="M44" s="180"/>
      <c r="N44" s="178" t="e">
        <f>VLOOKUP(N43,DONNEESJF!$A$2:$B$19,2,FALSE)</f>
        <v>#N/A</v>
      </c>
      <c r="O44" s="179"/>
      <c r="P44" s="179"/>
      <c r="Q44" s="180"/>
      <c r="R44" s="178" t="e">
        <f>VLOOKUP(R43,DONNEESJF!$A$2:$B$19,2,FALSE)</f>
        <v>#N/A</v>
      </c>
      <c r="S44" s="179"/>
      <c r="T44" s="179"/>
      <c r="U44" s="180"/>
      <c r="V44" s="178" t="e">
        <f>VLOOKUP(V43,DONNEESJF!$A$2:$B$19,2,FALSE)</f>
        <v>#N/A</v>
      </c>
      <c r="W44" s="179"/>
      <c r="X44" s="179"/>
      <c r="Y44" s="180"/>
    </row>
    <row r="45" spans="1:25" ht="15">
      <c r="A45" s="220"/>
      <c r="B45" s="35" t="s">
        <v>70</v>
      </c>
      <c r="C45" s="4" t="s">
        <v>71</v>
      </c>
      <c r="D45" s="4" t="s">
        <v>72</v>
      </c>
      <c r="E45" s="36" t="s">
        <v>69</v>
      </c>
      <c r="F45" s="35" t="s">
        <v>70</v>
      </c>
      <c r="G45" s="4" t="s">
        <v>71</v>
      </c>
      <c r="H45" s="4" t="s">
        <v>72</v>
      </c>
      <c r="I45" s="36" t="s">
        <v>69</v>
      </c>
      <c r="J45" s="35" t="s">
        <v>70</v>
      </c>
      <c r="K45" s="4" t="s">
        <v>71</v>
      </c>
      <c r="L45" s="4" t="s">
        <v>72</v>
      </c>
      <c r="M45" s="36" t="s">
        <v>69</v>
      </c>
      <c r="N45" s="35" t="s">
        <v>70</v>
      </c>
      <c r="O45" s="4" t="s">
        <v>71</v>
      </c>
      <c r="P45" s="4" t="s">
        <v>72</v>
      </c>
      <c r="Q45" s="36" t="s">
        <v>69</v>
      </c>
      <c r="R45" s="35" t="s">
        <v>70</v>
      </c>
      <c r="S45" s="4" t="s">
        <v>71</v>
      </c>
      <c r="T45" s="4" t="s">
        <v>72</v>
      </c>
      <c r="U45" s="36" t="s">
        <v>69</v>
      </c>
      <c r="V45" s="35" t="s">
        <v>70</v>
      </c>
      <c r="W45" s="4" t="s">
        <v>71</v>
      </c>
      <c r="X45" s="4" t="s">
        <v>72</v>
      </c>
      <c r="Y45" s="36" t="s">
        <v>69</v>
      </c>
    </row>
    <row r="46" spans="1:25" ht="15">
      <c r="A46" s="98" t="s">
        <v>31</v>
      </c>
      <c r="B46" s="99"/>
      <c r="C46" s="100"/>
      <c r="D46" s="100"/>
      <c r="E46" s="54">
        <f>IF(ISERROR(RM4004ND/((B46*60)+C46+(D46/100)))*100,"",(RM4004ND/((B46*60)+C46+(D46/100)))*100)</f>
      </c>
      <c r="F46" s="99"/>
      <c r="G46" s="100"/>
      <c r="H46" s="100"/>
      <c r="I46" s="54">
        <f>IF(ISERROR(RM4004ND/((F46*60)+G46+(H46/100)))*100,"",(RM4004ND/((F46*60)+G46+(H46/100)))*100)</f>
      </c>
      <c r="J46" s="99"/>
      <c r="K46" s="100"/>
      <c r="L46" s="100"/>
      <c r="M46" s="54">
        <f>IF(ISERROR(RM4004ND/((J46*60)+K46+(L46/100)))*100,"",(RM4004ND/((J46*60)+K46+(L46/100)))*100)</f>
      </c>
      <c r="N46" s="99"/>
      <c r="O46" s="100"/>
      <c r="P46" s="100"/>
      <c r="Q46" s="54">
        <f>IF(ISERROR(RM4004ND/((N46*60)+O46+(P46/100)))*100,"",(RM4004ND/((N46*60)+O46+(P46/100)))*100)</f>
      </c>
      <c r="R46" s="99"/>
      <c r="S46" s="100"/>
      <c r="T46" s="100"/>
      <c r="U46" s="54">
        <f>IF(ISERROR(RM4004ND/((R46*60)+S46+(T46/100)))*100,"",(RM4004ND/((R46*60)+S46+(T46/100)))*100)</f>
      </c>
      <c r="V46" s="99"/>
      <c r="W46" s="100"/>
      <c r="X46" s="100"/>
      <c r="Y46" s="54">
        <f>IF(ISERROR(RM4004ND/((V46*60)+W46+(X46/100)))*100,"",(RM4004ND/((V46*60)+W46+(X46/100)))*100)</f>
      </c>
    </row>
    <row r="47" spans="1:25" ht="15">
      <c r="A47" s="37" t="s">
        <v>144</v>
      </c>
      <c r="B47" s="187"/>
      <c r="C47" s="188"/>
      <c r="D47" s="188"/>
      <c r="E47" s="189"/>
      <c r="F47" s="187"/>
      <c r="G47" s="188"/>
      <c r="H47" s="188"/>
      <c r="I47" s="189"/>
      <c r="J47" s="187"/>
      <c r="K47" s="188"/>
      <c r="L47" s="188"/>
      <c r="M47" s="189"/>
      <c r="N47" s="187"/>
      <c r="O47" s="188"/>
      <c r="P47" s="188"/>
      <c r="Q47" s="189"/>
      <c r="R47" s="187"/>
      <c r="S47" s="188"/>
      <c r="T47" s="188"/>
      <c r="U47" s="189"/>
      <c r="V47" s="187"/>
      <c r="W47" s="188"/>
      <c r="X47" s="188"/>
      <c r="Y47" s="189"/>
    </row>
    <row r="48" spans="1:25" ht="15">
      <c r="A48" s="37" t="s">
        <v>142</v>
      </c>
      <c r="B48" s="187"/>
      <c r="C48" s="188"/>
      <c r="D48" s="188"/>
      <c r="E48" s="189"/>
      <c r="F48" s="187"/>
      <c r="G48" s="188"/>
      <c r="H48" s="188"/>
      <c r="I48" s="189"/>
      <c r="J48" s="187"/>
      <c r="K48" s="188"/>
      <c r="L48" s="188"/>
      <c r="M48" s="189"/>
      <c r="N48" s="187"/>
      <c r="O48" s="188"/>
      <c r="P48" s="188"/>
      <c r="Q48" s="189"/>
      <c r="R48" s="187"/>
      <c r="S48" s="188"/>
      <c r="T48" s="188"/>
      <c r="U48" s="189"/>
      <c r="V48" s="187"/>
      <c r="W48" s="188"/>
      <c r="X48" s="188"/>
      <c r="Y48" s="189"/>
    </row>
    <row r="49" spans="1:25" ht="15">
      <c r="A49" s="37" t="s">
        <v>143</v>
      </c>
      <c r="B49" s="187"/>
      <c r="C49" s="188"/>
      <c r="D49" s="188"/>
      <c r="E49" s="189"/>
      <c r="F49" s="187"/>
      <c r="G49" s="188"/>
      <c r="H49" s="188"/>
      <c r="I49" s="189"/>
      <c r="J49" s="187"/>
      <c r="K49" s="188"/>
      <c r="L49" s="188"/>
      <c r="M49" s="189"/>
      <c r="N49" s="187"/>
      <c r="O49" s="188"/>
      <c r="P49" s="188"/>
      <c r="Q49" s="189"/>
      <c r="R49" s="187"/>
      <c r="S49" s="188"/>
      <c r="T49" s="188"/>
      <c r="U49" s="189"/>
      <c r="V49" s="187"/>
      <c r="W49" s="188"/>
      <c r="X49" s="188"/>
      <c r="Y49" s="189"/>
    </row>
    <row r="50" spans="1:25" ht="15">
      <c r="A50" s="37" t="s">
        <v>145</v>
      </c>
      <c r="B50" s="187"/>
      <c r="C50" s="188"/>
      <c r="D50" s="188"/>
      <c r="E50" s="189"/>
      <c r="F50" s="187"/>
      <c r="G50" s="188"/>
      <c r="H50" s="188"/>
      <c r="I50" s="189"/>
      <c r="J50" s="187"/>
      <c r="K50" s="188"/>
      <c r="L50" s="188"/>
      <c r="M50" s="189"/>
      <c r="N50" s="187"/>
      <c r="O50" s="188"/>
      <c r="P50" s="188"/>
      <c r="Q50" s="189"/>
      <c r="R50" s="187"/>
      <c r="S50" s="188"/>
      <c r="T50" s="188"/>
      <c r="U50" s="189"/>
      <c r="V50" s="187"/>
      <c r="W50" s="188"/>
      <c r="X50" s="188"/>
      <c r="Y50" s="189"/>
    </row>
    <row r="51" spans="1:25" ht="15">
      <c r="A51" s="37" t="s">
        <v>146</v>
      </c>
      <c r="B51" s="187"/>
      <c r="C51" s="188"/>
      <c r="D51" s="188"/>
      <c r="E51" s="189"/>
      <c r="F51" s="187"/>
      <c r="G51" s="188"/>
      <c r="H51" s="188"/>
      <c r="I51" s="189"/>
      <c r="J51" s="187"/>
      <c r="K51" s="188"/>
      <c r="L51" s="188"/>
      <c r="M51" s="189"/>
      <c r="N51" s="187"/>
      <c r="O51" s="188"/>
      <c r="P51" s="188"/>
      <c r="Q51" s="189"/>
      <c r="R51" s="187"/>
      <c r="S51" s="188"/>
      <c r="T51" s="188"/>
      <c r="U51" s="189"/>
      <c r="V51" s="187"/>
      <c r="W51" s="188"/>
      <c r="X51" s="188"/>
      <c r="Y51" s="189"/>
    </row>
    <row r="52" spans="1:25" ht="15">
      <c r="A52" s="37" t="s">
        <v>147</v>
      </c>
      <c r="B52" s="187"/>
      <c r="C52" s="188"/>
      <c r="D52" s="188"/>
      <c r="E52" s="189"/>
      <c r="F52" s="187"/>
      <c r="G52" s="188"/>
      <c r="H52" s="188"/>
      <c r="I52" s="189"/>
      <c r="J52" s="187"/>
      <c r="K52" s="188"/>
      <c r="L52" s="188"/>
      <c r="M52" s="189"/>
      <c r="N52" s="187"/>
      <c r="O52" s="188"/>
      <c r="P52" s="188"/>
      <c r="Q52" s="189"/>
      <c r="R52" s="187"/>
      <c r="S52" s="188"/>
      <c r="T52" s="188"/>
      <c r="U52" s="189"/>
      <c r="V52" s="187"/>
      <c r="W52" s="188"/>
      <c r="X52" s="188"/>
      <c r="Y52" s="189"/>
    </row>
    <row r="53" spans="1:25" ht="15">
      <c r="A53" s="37" t="s">
        <v>148</v>
      </c>
      <c r="B53" s="187"/>
      <c r="C53" s="188"/>
      <c r="D53" s="188"/>
      <c r="E53" s="189"/>
      <c r="F53" s="187"/>
      <c r="G53" s="188"/>
      <c r="H53" s="188"/>
      <c r="I53" s="189"/>
      <c r="J53" s="187"/>
      <c r="K53" s="188"/>
      <c r="L53" s="188"/>
      <c r="M53" s="189"/>
      <c r="N53" s="187"/>
      <c r="O53" s="188"/>
      <c r="P53" s="188"/>
      <c r="Q53" s="189"/>
      <c r="R53" s="187"/>
      <c r="S53" s="188"/>
      <c r="T53" s="188"/>
      <c r="U53" s="189"/>
      <c r="V53" s="187"/>
      <c r="W53" s="188"/>
      <c r="X53" s="188"/>
      <c r="Y53" s="189"/>
    </row>
    <row r="54" spans="1:25" ht="15">
      <c r="A54" s="37" t="s">
        <v>149</v>
      </c>
      <c r="B54" s="187"/>
      <c r="C54" s="188"/>
      <c r="D54" s="188"/>
      <c r="E54" s="189"/>
      <c r="F54" s="187"/>
      <c r="G54" s="188"/>
      <c r="H54" s="188"/>
      <c r="I54" s="189"/>
      <c r="J54" s="187"/>
      <c r="K54" s="188"/>
      <c r="L54" s="188"/>
      <c r="M54" s="189"/>
      <c r="N54" s="187"/>
      <c r="O54" s="188"/>
      <c r="P54" s="188"/>
      <c r="Q54" s="189"/>
      <c r="R54" s="187"/>
      <c r="S54" s="188"/>
      <c r="T54" s="188"/>
      <c r="U54" s="189"/>
      <c r="V54" s="187"/>
      <c r="W54" s="188"/>
      <c r="X54" s="188"/>
      <c r="Y54" s="189"/>
    </row>
    <row r="55" spans="1:25" ht="15">
      <c r="A55" s="101" t="s">
        <v>73</v>
      </c>
      <c r="B55" s="99"/>
      <c r="C55" s="100"/>
      <c r="D55" s="100"/>
      <c r="E55" s="54">
        <f>IF(ISERROR(RM100PD/((B55*60)+C55+(D55/100)))*100,"",(RM100PD/((B55*60)+C55+(D55/100)))*100)</f>
      </c>
      <c r="F55" s="99"/>
      <c r="G55" s="100"/>
      <c r="H55" s="100"/>
      <c r="I55" s="54">
        <f>IF(ISERROR(RM100PD/((F55*60)+G55+(H55/100)))*100,"",(RM100PD/((F55*60)+G55+(H55/100)))*100)</f>
      </c>
      <c r="J55" s="99"/>
      <c r="K55" s="100"/>
      <c r="L55" s="100"/>
      <c r="M55" s="54">
        <f>IF(ISERROR(RM100PD/((J55*60)+K55+(L55/100)))*100,"",(RM100PD/((J55*60)+K55+(L55/100)))*100)</f>
      </c>
      <c r="N55" s="99"/>
      <c r="O55" s="100"/>
      <c r="P55" s="100"/>
      <c r="Q55" s="54">
        <f>IF(ISERROR(RM100PD/((N55*60)+O55+(P55/100)))*100,"",(RM100PD/((N55*60)+O55+(P55/100)))*100)</f>
      </c>
      <c r="R55" s="99"/>
      <c r="S55" s="100"/>
      <c r="T55" s="100"/>
      <c r="U55" s="54">
        <f>IF(ISERROR(RM100PD/((R55*60)+S55+(T55/100)))*100,"",(RM100PD/((R55*60)+S55+(T55/100)))*100)</f>
      </c>
      <c r="V55" s="99"/>
      <c r="W55" s="100"/>
      <c r="X55" s="100"/>
      <c r="Y55" s="54">
        <f>IF(ISERROR(RM100PD/((V55*60)+W55+(X55/100)))*100,"",(RM100PD/((V55*60)+W55+(X55/100)))*100)</f>
      </c>
    </row>
    <row r="56" spans="1:25" ht="15">
      <c r="A56" s="37" t="s">
        <v>81</v>
      </c>
      <c r="B56" s="187"/>
      <c r="C56" s="188"/>
      <c r="D56" s="188"/>
      <c r="E56" s="189"/>
      <c r="F56" s="187"/>
      <c r="G56" s="188"/>
      <c r="H56" s="188"/>
      <c r="I56" s="189"/>
      <c r="J56" s="187"/>
      <c r="K56" s="188"/>
      <c r="L56" s="188"/>
      <c r="M56" s="189"/>
      <c r="N56" s="187"/>
      <c r="O56" s="188"/>
      <c r="P56" s="188"/>
      <c r="Q56" s="189"/>
      <c r="R56" s="187"/>
      <c r="S56" s="188"/>
      <c r="T56" s="188"/>
      <c r="U56" s="189"/>
      <c r="V56" s="187"/>
      <c r="W56" s="188"/>
      <c r="X56" s="188"/>
      <c r="Y56" s="189"/>
    </row>
    <row r="57" spans="1:25" ht="15">
      <c r="A57" s="37" t="s">
        <v>82</v>
      </c>
      <c r="B57" s="187"/>
      <c r="C57" s="188"/>
      <c r="D57" s="188"/>
      <c r="E57" s="189"/>
      <c r="F57" s="187"/>
      <c r="G57" s="188"/>
      <c r="H57" s="188"/>
      <c r="I57" s="189"/>
      <c r="J57" s="187"/>
      <c r="K57" s="188"/>
      <c r="L57" s="188"/>
      <c r="M57" s="189"/>
      <c r="N57" s="187"/>
      <c r="O57" s="188"/>
      <c r="P57" s="188"/>
      <c r="Q57" s="189"/>
      <c r="R57" s="187"/>
      <c r="S57" s="188"/>
      <c r="T57" s="188"/>
      <c r="U57" s="189"/>
      <c r="V57" s="187"/>
      <c r="W57" s="188"/>
      <c r="X57" s="188"/>
      <c r="Y57" s="189"/>
    </row>
    <row r="58" spans="1:25" ht="15">
      <c r="A58" s="101" t="s">
        <v>74</v>
      </c>
      <c r="B58" s="99"/>
      <c r="C58" s="100"/>
      <c r="D58" s="100"/>
      <c r="E58" s="54">
        <f>IF(ISERROR(RM100DD/((B58*60)+C58+(D58/100)))*100,"",(RM100DD/((B58*60)+C58+(D58/100)))*100)</f>
      </c>
      <c r="F58" s="99"/>
      <c r="G58" s="100"/>
      <c r="H58" s="100"/>
      <c r="I58" s="54">
        <f>IF(ISERROR(RM100DD/((F58*60)+G58+(H58/100)))*100,"",(RM100DD/((F58*60)+G58+(H58/100)))*100)</f>
      </c>
      <c r="J58" s="99"/>
      <c r="K58" s="100"/>
      <c r="L58" s="100"/>
      <c r="M58" s="54">
        <f>IF(ISERROR(RM100DD/((J58*60)+K58+(L58/100)))*100,"",(RM100DD/((J58*60)+K58+(L58/100)))*100)</f>
      </c>
      <c r="N58" s="99"/>
      <c r="O58" s="100"/>
      <c r="P58" s="100"/>
      <c r="Q58" s="54">
        <f>IF(ISERROR(RM100DD/((N58*60)+O58+(P58/100)))*100,"",(RM100DD/((N58*60)+O58+(P58/100)))*100)</f>
      </c>
      <c r="R58" s="99"/>
      <c r="S58" s="100"/>
      <c r="T58" s="100"/>
      <c r="U58" s="54">
        <f>IF(ISERROR(RM100DD/((R58*60)+S58+(T58/100)))*100,"",(RM100DD/((R58*60)+S58+(T58/100)))*100)</f>
      </c>
      <c r="V58" s="99"/>
      <c r="W58" s="100"/>
      <c r="X58" s="100"/>
      <c r="Y58" s="54">
        <f>IF(ISERROR(RM100DD/((V58*60)+W58+(X58/100)))*100,"",(RM100DD/((V58*60)+W58+(X58/100)))*100)</f>
      </c>
    </row>
    <row r="59" spans="1:25" ht="15">
      <c r="A59" s="37" t="s">
        <v>77</v>
      </c>
      <c r="B59" s="187"/>
      <c r="C59" s="188"/>
      <c r="D59" s="188"/>
      <c r="E59" s="189"/>
      <c r="F59" s="187"/>
      <c r="G59" s="188"/>
      <c r="H59" s="188"/>
      <c r="I59" s="189"/>
      <c r="J59" s="187"/>
      <c r="K59" s="188"/>
      <c r="L59" s="188"/>
      <c r="M59" s="189"/>
      <c r="N59" s="187"/>
      <c r="O59" s="188"/>
      <c r="P59" s="188"/>
      <c r="Q59" s="189"/>
      <c r="R59" s="187"/>
      <c r="S59" s="188"/>
      <c r="T59" s="188"/>
      <c r="U59" s="189"/>
      <c r="V59" s="187"/>
      <c r="W59" s="188"/>
      <c r="X59" s="188"/>
      <c r="Y59" s="189"/>
    </row>
    <row r="60" spans="1:25" ht="15">
      <c r="A60" s="37" t="s">
        <v>78</v>
      </c>
      <c r="B60" s="187"/>
      <c r="C60" s="188"/>
      <c r="D60" s="188"/>
      <c r="E60" s="189"/>
      <c r="F60" s="187"/>
      <c r="G60" s="188"/>
      <c r="H60" s="188"/>
      <c r="I60" s="189"/>
      <c r="J60" s="187"/>
      <c r="K60" s="188"/>
      <c r="L60" s="188"/>
      <c r="M60" s="189"/>
      <c r="N60" s="187"/>
      <c r="O60" s="188"/>
      <c r="P60" s="188"/>
      <c r="Q60" s="189"/>
      <c r="R60" s="187"/>
      <c r="S60" s="188"/>
      <c r="T60" s="188"/>
      <c r="U60" s="189"/>
      <c r="V60" s="187"/>
      <c r="W60" s="188"/>
      <c r="X60" s="188"/>
      <c r="Y60" s="189"/>
    </row>
    <row r="61" spans="1:25" ht="15">
      <c r="A61" s="101" t="s">
        <v>75</v>
      </c>
      <c r="B61" s="99"/>
      <c r="C61" s="100"/>
      <c r="D61" s="100"/>
      <c r="E61" s="54">
        <f>IF(ISERROR(RM100BD/((B61*60)+C61+(D61/100)))*100,"",(RM100BD/((B61*60)+C61+(D61/100)))*100)</f>
      </c>
      <c r="F61" s="99"/>
      <c r="G61" s="100"/>
      <c r="H61" s="100"/>
      <c r="I61" s="54">
        <f>IF(ISERROR(RM100BD/((F61*60)+G61+(H61/100)))*100,"",(RM100BD/((F61*60)+G61+(H61/100)))*100)</f>
      </c>
      <c r="J61" s="99"/>
      <c r="K61" s="100"/>
      <c r="L61" s="100"/>
      <c r="M61" s="54">
        <f>IF(ISERROR(RM100BD/((J61*60)+K61+(L61/100)))*100,"",(RM100BD/((J61*60)+K61+(L61/100)))*100)</f>
      </c>
      <c r="N61" s="99"/>
      <c r="O61" s="100"/>
      <c r="P61" s="100"/>
      <c r="Q61" s="54">
        <f>IF(ISERROR(RM100BD/((N61*60)+O61+(P61/100)))*100,"",(RM100BD/((N61*60)+O61+(P61/100)))*100)</f>
      </c>
      <c r="R61" s="99"/>
      <c r="S61" s="100"/>
      <c r="T61" s="100"/>
      <c r="U61" s="54">
        <f>IF(ISERROR(RM100BD/((R61*60)+S61+(T61/100)))*100,"",(RM100BD/((R61*60)+S61+(T61/100)))*100)</f>
      </c>
      <c r="V61" s="99"/>
      <c r="W61" s="100"/>
      <c r="X61" s="100"/>
      <c r="Y61" s="54">
        <f>IF(ISERROR(RM100BD/((V61*60)+W61+(X61/100)))*100,"",(RM100BD/((V61*60)+W61+(X61/100)))*100)</f>
      </c>
    </row>
    <row r="62" spans="1:25" ht="15">
      <c r="A62" s="37" t="s">
        <v>79</v>
      </c>
      <c r="B62" s="187"/>
      <c r="C62" s="188"/>
      <c r="D62" s="188"/>
      <c r="E62" s="189"/>
      <c r="F62" s="187"/>
      <c r="G62" s="188"/>
      <c r="H62" s="188"/>
      <c r="I62" s="189"/>
      <c r="J62" s="187"/>
      <c r="K62" s="188"/>
      <c r="L62" s="188"/>
      <c r="M62" s="189"/>
      <c r="N62" s="187"/>
      <c r="O62" s="188"/>
      <c r="P62" s="188"/>
      <c r="Q62" s="189"/>
      <c r="R62" s="187"/>
      <c r="S62" s="188"/>
      <c r="T62" s="188"/>
      <c r="U62" s="189"/>
      <c r="V62" s="187"/>
      <c r="W62" s="188"/>
      <c r="X62" s="188"/>
      <c r="Y62" s="189"/>
    </row>
    <row r="63" spans="1:25" ht="15">
      <c r="A63" s="37" t="s">
        <v>80</v>
      </c>
      <c r="B63" s="187"/>
      <c r="C63" s="188"/>
      <c r="D63" s="188"/>
      <c r="E63" s="189"/>
      <c r="F63" s="187"/>
      <c r="G63" s="188"/>
      <c r="H63" s="188"/>
      <c r="I63" s="189"/>
      <c r="J63" s="187"/>
      <c r="K63" s="188"/>
      <c r="L63" s="188"/>
      <c r="M63" s="189"/>
      <c r="N63" s="187"/>
      <c r="O63" s="188"/>
      <c r="P63" s="188"/>
      <c r="Q63" s="189"/>
      <c r="R63" s="187"/>
      <c r="S63" s="188"/>
      <c r="T63" s="188"/>
      <c r="U63" s="189"/>
      <c r="V63" s="187"/>
      <c r="W63" s="188"/>
      <c r="X63" s="188"/>
      <c r="Y63" s="189"/>
    </row>
    <row r="64" spans="1:25" ht="15">
      <c r="A64" s="101" t="s">
        <v>32</v>
      </c>
      <c r="B64" s="99"/>
      <c r="C64" s="100"/>
      <c r="D64" s="100"/>
      <c r="E64" s="54">
        <f>IF(ISERROR(RM100NLD/((B64*60)+C64+(D64/100)))*100,"",(RM100NLD/((B64*60)+C64+(D64/100)))*100)</f>
      </c>
      <c r="F64" s="99"/>
      <c r="G64" s="100"/>
      <c r="H64" s="100"/>
      <c r="I64" s="54">
        <f>IF(ISERROR(RM100NLD/((F64*60)+G64+(H64/100)))*100,"",(RM100NLD/((F64*60)+G64+(H64/100)))*100)</f>
      </c>
      <c r="J64" s="99"/>
      <c r="K64" s="100"/>
      <c r="L64" s="100"/>
      <c r="M64" s="54">
        <f>IF(ISERROR(RM100NLD/((J64*60)+K64+(L64/100)))*100,"",(RM100NLD/((J64*60)+K64+(L64/100)))*100)</f>
      </c>
      <c r="N64" s="99"/>
      <c r="O64" s="100"/>
      <c r="P64" s="100"/>
      <c r="Q64" s="54">
        <f>IF(ISERROR(RM100NLD/((N64*60)+O64+(P64/100)))*100,"",(RM100NLD/((N64*60)+O64+(P64/100)))*100)</f>
      </c>
      <c r="R64" s="99"/>
      <c r="S64" s="100"/>
      <c r="T64" s="100"/>
      <c r="U64" s="54">
        <f>IF(ISERROR(RM100NLD/((R64*60)+S64+(T64/100)))*100,"",(RM100NLD/((R64*60)+S64+(T64/100)))*100)</f>
      </c>
      <c r="V64" s="99"/>
      <c r="W64" s="100"/>
      <c r="X64" s="100"/>
      <c r="Y64" s="54">
        <f>IF(ISERROR(RM100NLD/((V64*60)+W64+(X64/100)))*100,"",(RM100NLD/((V64*60)+W64+(X64/100)))*100)</f>
      </c>
    </row>
    <row r="65" spans="1:25" ht="15">
      <c r="A65" s="37" t="s">
        <v>83</v>
      </c>
      <c r="B65" s="187"/>
      <c r="C65" s="188"/>
      <c r="D65" s="188"/>
      <c r="E65" s="189"/>
      <c r="F65" s="187"/>
      <c r="G65" s="188"/>
      <c r="H65" s="188"/>
      <c r="I65" s="189"/>
      <c r="J65" s="187"/>
      <c r="K65" s="188"/>
      <c r="L65" s="188"/>
      <c r="M65" s="189"/>
      <c r="N65" s="187"/>
      <c r="O65" s="188"/>
      <c r="P65" s="188"/>
      <c r="Q65" s="189"/>
      <c r="R65" s="187"/>
      <c r="S65" s="188"/>
      <c r="T65" s="188"/>
      <c r="U65" s="189"/>
      <c r="V65" s="187"/>
      <c r="W65" s="188"/>
      <c r="X65" s="188"/>
      <c r="Y65" s="189"/>
    </row>
    <row r="66" spans="1:25" ht="15">
      <c r="A66" s="37" t="s">
        <v>84</v>
      </c>
      <c r="B66" s="187"/>
      <c r="C66" s="188"/>
      <c r="D66" s="188"/>
      <c r="E66" s="189"/>
      <c r="F66" s="187"/>
      <c r="G66" s="188"/>
      <c r="H66" s="188"/>
      <c r="I66" s="189"/>
      <c r="J66" s="187"/>
      <c r="K66" s="188"/>
      <c r="L66" s="188"/>
      <c r="M66" s="189"/>
      <c r="N66" s="187"/>
      <c r="O66" s="188"/>
      <c r="P66" s="188"/>
      <c r="Q66" s="189"/>
      <c r="R66" s="187"/>
      <c r="S66" s="188"/>
      <c r="T66" s="188"/>
      <c r="U66" s="189"/>
      <c r="V66" s="187"/>
      <c r="W66" s="188"/>
      <c r="X66" s="188"/>
      <c r="Y66" s="189"/>
    </row>
    <row r="67" spans="1:25" ht="15">
      <c r="A67" s="101" t="s">
        <v>76</v>
      </c>
      <c r="B67" s="99"/>
      <c r="C67" s="100"/>
      <c r="D67" s="100"/>
      <c r="E67" s="54">
        <f>IF(ISERROR(RM800NLD/((B67*60)+C67+(D67/100)))*100,"",(RM800NLD/((B67*60)+C67+(D67/100)))*100)</f>
      </c>
      <c r="F67" s="99"/>
      <c r="G67" s="100"/>
      <c r="H67" s="100"/>
      <c r="I67" s="54">
        <f>IF(ISERROR(RM800NLD/((F67*60)+G67+(H67/100)))*100,"",(RM800NLD/((F67*60)+G67+(H67/100)))*100)</f>
      </c>
      <c r="J67" s="99"/>
      <c r="K67" s="100"/>
      <c r="L67" s="100"/>
      <c r="M67" s="54">
        <f>IF(ISERROR(RM800NLD/((J67*60)+K67+(L67/100)))*100,"",(RM800NLD/((J67*60)+K67+(L67/100)))*100)</f>
      </c>
      <c r="N67" s="99"/>
      <c r="O67" s="100"/>
      <c r="P67" s="100"/>
      <c r="Q67" s="54">
        <f>IF(ISERROR(RM800NLD/((N67*60)+O67+(P67/100)))*100,"",(RM800NLD/((N67*60)+O67+(P67/100)))*100)</f>
      </c>
      <c r="R67" s="99"/>
      <c r="S67" s="100"/>
      <c r="T67" s="100"/>
      <c r="U67" s="54">
        <f>IF(ISERROR(RM800NLD/((R67*60)+S67+(T67/100)))*100,"",(RM800NLD/((R67*60)+S67+(T67/100)))*100)</f>
      </c>
      <c r="V67" s="99"/>
      <c r="W67" s="100"/>
      <c r="X67" s="100"/>
      <c r="Y67" s="54">
        <f>IF(ISERROR(RM800NLD/((V67*60)+W67+(X67/100)))*100,"",(RM800NLD/((V67*60)+W67+(X67/100)))*100)</f>
      </c>
    </row>
    <row r="68" spans="1:25" ht="15">
      <c r="A68" s="37" t="s">
        <v>33</v>
      </c>
      <c r="B68" s="187"/>
      <c r="C68" s="188"/>
      <c r="D68" s="188"/>
      <c r="E68" s="189"/>
      <c r="F68" s="187"/>
      <c r="G68" s="188"/>
      <c r="H68" s="188"/>
      <c r="I68" s="189"/>
      <c r="J68" s="187"/>
      <c r="K68" s="188"/>
      <c r="L68" s="188"/>
      <c r="M68" s="189"/>
      <c r="N68" s="187"/>
      <c r="O68" s="188"/>
      <c r="P68" s="188"/>
      <c r="Q68" s="189"/>
      <c r="R68" s="187"/>
      <c r="S68" s="188"/>
      <c r="T68" s="188"/>
      <c r="U68" s="189"/>
      <c r="V68" s="187"/>
      <c r="W68" s="188"/>
      <c r="X68" s="188"/>
      <c r="Y68" s="189"/>
    </row>
    <row r="69" spans="1:25" ht="15">
      <c r="A69" s="37" t="s">
        <v>34</v>
      </c>
      <c r="B69" s="187"/>
      <c r="C69" s="188"/>
      <c r="D69" s="188"/>
      <c r="E69" s="189"/>
      <c r="F69" s="187"/>
      <c r="G69" s="188"/>
      <c r="H69" s="188"/>
      <c r="I69" s="189"/>
      <c r="J69" s="187"/>
      <c r="K69" s="188"/>
      <c r="L69" s="188"/>
      <c r="M69" s="189"/>
      <c r="N69" s="187"/>
      <c r="O69" s="188"/>
      <c r="P69" s="188"/>
      <c r="Q69" s="189"/>
      <c r="R69" s="187"/>
      <c r="S69" s="188"/>
      <c r="T69" s="188"/>
      <c r="U69" s="189"/>
      <c r="V69" s="187"/>
      <c r="W69" s="188"/>
      <c r="X69" s="188"/>
      <c r="Y69" s="189"/>
    </row>
    <row r="70" spans="1:25" ht="15">
      <c r="A70" s="37" t="s">
        <v>35</v>
      </c>
      <c r="B70" s="187"/>
      <c r="C70" s="188"/>
      <c r="D70" s="188"/>
      <c r="E70" s="189"/>
      <c r="F70" s="187"/>
      <c r="G70" s="188"/>
      <c r="H70" s="188"/>
      <c r="I70" s="189"/>
      <c r="J70" s="187"/>
      <c r="K70" s="188"/>
      <c r="L70" s="188"/>
      <c r="M70" s="189"/>
      <c r="N70" s="187"/>
      <c r="O70" s="188"/>
      <c r="P70" s="188"/>
      <c r="Q70" s="189"/>
      <c r="R70" s="187"/>
      <c r="S70" s="188"/>
      <c r="T70" s="188"/>
      <c r="U70" s="189"/>
      <c r="V70" s="187"/>
      <c r="W70" s="188"/>
      <c r="X70" s="188"/>
      <c r="Y70" s="189"/>
    </row>
    <row r="71" spans="1:25" ht="15">
      <c r="A71" s="37" t="s">
        <v>36</v>
      </c>
      <c r="B71" s="187"/>
      <c r="C71" s="188"/>
      <c r="D71" s="188"/>
      <c r="E71" s="189"/>
      <c r="F71" s="187"/>
      <c r="G71" s="188"/>
      <c r="H71" s="188"/>
      <c r="I71" s="189"/>
      <c r="J71" s="187"/>
      <c r="K71" s="188"/>
      <c r="L71" s="188"/>
      <c r="M71" s="189"/>
      <c r="N71" s="187"/>
      <c r="O71" s="188"/>
      <c r="P71" s="188"/>
      <c r="Q71" s="189"/>
      <c r="R71" s="187"/>
      <c r="S71" s="188"/>
      <c r="T71" s="188"/>
      <c r="U71" s="189"/>
      <c r="V71" s="187"/>
      <c r="W71" s="188"/>
      <c r="X71" s="188"/>
      <c r="Y71" s="189"/>
    </row>
    <row r="72" spans="1:25" ht="15">
      <c r="A72" s="37" t="s">
        <v>37</v>
      </c>
      <c r="B72" s="187"/>
      <c r="C72" s="188"/>
      <c r="D72" s="188"/>
      <c r="E72" s="189"/>
      <c r="F72" s="187"/>
      <c r="G72" s="188"/>
      <c r="H72" s="188"/>
      <c r="I72" s="189"/>
      <c r="J72" s="187"/>
      <c r="K72" s="188"/>
      <c r="L72" s="188"/>
      <c r="M72" s="189"/>
      <c r="N72" s="187"/>
      <c r="O72" s="188"/>
      <c r="P72" s="188"/>
      <c r="Q72" s="189"/>
      <c r="R72" s="187"/>
      <c r="S72" s="188"/>
      <c r="T72" s="188"/>
      <c r="U72" s="189"/>
      <c r="V72" s="187"/>
      <c r="W72" s="188"/>
      <c r="X72" s="188"/>
      <c r="Y72" s="189"/>
    </row>
    <row r="73" spans="1:25" ht="15">
      <c r="A73" s="37" t="s">
        <v>38</v>
      </c>
      <c r="B73" s="187"/>
      <c r="C73" s="188"/>
      <c r="D73" s="188"/>
      <c r="E73" s="189"/>
      <c r="F73" s="187"/>
      <c r="G73" s="188"/>
      <c r="H73" s="188"/>
      <c r="I73" s="189"/>
      <c r="J73" s="187"/>
      <c r="K73" s="188"/>
      <c r="L73" s="188"/>
      <c r="M73" s="189"/>
      <c r="N73" s="187"/>
      <c r="O73" s="188"/>
      <c r="P73" s="188"/>
      <c r="Q73" s="189"/>
      <c r="R73" s="187"/>
      <c r="S73" s="188"/>
      <c r="T73" s="188"/>
      <c r="U73" s="189"/>
      <c r="V73" s="187"/>
      <c r="W73" s="188"/>
      <c r="X73" s="188"/>
      <c r="Y73" s="189"/>
    </row>
    <row r="74" spans="1:25" ht="15">
      <c r="A74" s="37" t="s">
        <v>39</v>
      </c>
      <c r="B74" s="187"/>
      <c r="C74" s="188"/>
      <c r="D74" s="188"/>
      <c r="E74" s="189"/>
      <c r="F74" s="187"/>
      <c r="G74" s="188"/>
      <c r="H74" s="188"/>
      <c r="I74" s="189"/>
      <c r="J74" s="187"/>
      <c r="K74" s="188"/>
      <c r="L74" s="188"/>
      <c r="M74" s="189"/>
      <c r="N74" s="187"/>
      <c r="O74" s="188"/>
      <c r="P74" s="188"/>
      <c r="Q74" s="189"/>
      <c r="R74" s="187"/>
      <c r="S74" s="188"/>
      <c r="T74" s="188"/>
      <c r="U74" s="189"/>
      <c r="V74" s="187"/>
      <c r="W74" s="188"/>
      <c r="X74" s="188"/>
      <c r="Y74" s="189"/>
    </row>
    <row r="75" spans="1:25" ht="15.75" thickBot="1">
      <c r="A75" s="55" t="s">
        <v>40</v>
      </c>
      <c r="B75" s="187"/>
      <c r="C75" s="188"/>
      <c r="D75" s="188"/>
      <c r="E75" s="189"/>
      <c r="F75" s="187"/>
      <c r="G75" s="188"/>
      <c r="H75" s="188"/>
      <c r="I75" s="189"/>
      <c r="J75" s="187"/>
      <c r="K75" s="188"/>
      <c r="L75" s="188"/>
      <c r="M75" s="189"/>
      <c r="N75" s="187"/>
      <c r="O75" s="188"/>
      <c r="P75" s="188"/>
      <c r="Q75" s="189"/>
      <c r="R75" s="187"/>
      <c r="S75" s="188"/>
      <c r="T75" s="188"/>
      <c r="U75" s="189"/>
      <c r="V75" s="187"/>
      <c r="W75" s="188"/>
      <c r="X75" s="188"/>
      <c r="Y75" s="189"/>
    </row>
    <row r="76" spans="1:25" ht="15.75" thickBot="1">
      <c r="A76" s="102" t="s">
        <v>41</v>
      </c>
      <c r="B76" s="175">
        <f>IF(ISERROR((4*E46)+E55+E58+E61+E64+(8*E67))/16,"",((4*E46)+E55+E58+E61+E64+(8*E67))/16)</f>
      </c>
      <c r="C76" s="176"/>
      <c r="D76" s="176"/>
      <c r="E76" s="177"/>
      <c r="F76" s="175">
        <f>IF(ISERROR((4*I46)+I55+I58+I61+I64+(8*I67))/16,"",((4*I46)+I55+I58+I61+I64+(8*I67))/16)</f>
      </c>
      <c r="G76" s="176"/>
      <c r="H76" s="176"/>
      <c r="I76" s="177"/>
      <c r="J76" s="175">
        <f>IF(ISERROR((4*M46)+M55+M58+M61+M64+(8*M67))/16,"",((4*M46)+M55+M58+M61+M64+(8*M67))/16)</f>
      </c>
      <c r="K76" s="176"/>
      <c r="L76" s="176"/>
      <c r="M76" s="177"/>
      <c r="N76" s="175">
        <f>IF(ISERROR((4*Q46)+Q55+Q58+Q61+Q64+(8*Q67))/16,"",((4*Q46)+Q55+Q58+Q61+Q64+(8*Q67))/16)</f>
      </c>
      <c r="O76" s="176"/>
      <c r="P76" s="176"/>
      <c r="Q76" s="177"/>
      <c r="R76" s="175">
        <f>IF(ISERROR((4*U46)+U55+U58+U61+U64+(8*U67))/16,"",((4*U46)+U55+U58+U61+U64+(8*U67))/16)</f>
      </c>
      <c r="S76" s="176"/>
      <c r="T76" s="176"/>
      <c r="U76" s="177"/>
      <c r="V76" s="175">
        <f>IF(ISERROR((4*Y46)+Y55+Y58+Y61+Y64+(8*Y67))/16,"",((4*Y46)+Y55+Y58+Y61+Y64+(8*Y67))/16)</f>
      </c>
      <c r="W76" s="176"/>
      <c r="X76" s="176"/>
      <c r="Y76" s="177"/>
    </row>
    <row r="78" ht="15.75" thickBot="1"/>
    <row r="79" spans="1:25" ht="15">
      <c r="A79" s="219" t="s">
        <v>49</v>
      </c>
      <c r="B79" s="221" t="s">
        <v>42</v>
      </c>
      <c r="C79" s="222"/>
      <c r="D79" s="222"/>
      <c r="E79" s="223"/>
      <c r="F79" s="221" t="s">
        <v>43</v>
      </c>
      <c r="G79" s="222"/>
      <c r="H79" s="222"/>
      <c r="I79" s="223"/>
      <c r="J79" s="221" t="s">
        <v>44</v>
      </c>
      <c r="K79" s="222"/>
      <c r="L79" s="222"/>
      <c r="M79" s="223"/>
      <c r="N79" s="221" t="s">
        <v>45</v>
      </c>
      <c r="O79" s="222"/>
      <c r="P79" s="222"/>
      <c r="Q79" s="223"/>
      <c r="R79" s="221" t="s">
        <v>46</v>
      </c>
      <c r="S79" s="222"/>
      <c r="T79" s="222"/>
      <c r="U79" s="223"/>
      <c r="V79" s="221" t="s">
        <v>47</v>
      </c>
      <c r="W79" s="222"/>
      <c r="X79" s="222"/>
      <c r="Y79" s="223"/>
    </row>
    <row r="80" spans="1:25" ht="15">
      <c r="A80" s="220"/>
      <c r="B80" s="224"/>
      <c r="C80" s="225"/>
      <c r="D80" s="225"/>
      <c r="E80" s="226"/>
      <c r="F80" s="224"/>
      <c r="G80" s="225"/>
      <c r="H80" s="225"/>
      <c r="I80" s="226"/>
      <c r="J80" s="224"/>
      <c r="K80" s="225"/>
      <c r="L80" s="225"/>
      <c r="M80" s="226"/>
      <c r="N80" s="224"/>
      <c r="O80" s="225"/>
      <c r="P80" s="225"/>
      <c r="Q80" s="226"/>
      <c r="R80" s="224"/>
      <c r="S80" s="225"/>
      <c r="T80" s="225"/>
      <c r="U80" s="226"/>
      <c r="V80" s="224"/>
      <c r="W80" s="225"/>
      <c r="X80" s="225"/>
      <c r="Y80" s="226"/>
    </row>
    <row r="81" spans="1:25" ht="15" hidden="1">
      <c r="A81" s="220"/>
      <c r="B81" s="178" t="e">
        <f>VLOOKUP(B80,DONNEESJF!$A$2:$B$19,2,FALSE)</f>
        <v>#N/A</v>
      </c>
      <c r="C81" s="179"/>
      <c r="D81" s="179"/>
      <c r="E81" s="180"/>
      <c r="F81" s="178" t="e">
        <f>VLOOKUP(F80,DONNEESJF!$A$2:$B$19,2,FALSE)</f>
        <v>#N/A</v>
      </c>
      <c r="G81" s="179"/>
      <c r="H81" s="179"/>
      <c r="I81" s="180"/>
      <c r="J81" s="178" t="e">
        <f>VLOOKUP(J80,DONNEESJF!$A$2:$B$19,2,FALSE)</f>
        <v>#N/A</v>
      </c>
      <c r="K81" s="179"/>
      <c r="L81" s="179"/>
      <c r="M81" s="180"/>
      <c r="N81" s="178" t="e">
        <f>VLOOKUP(N80,DONNEESJF!$A$2:$B$19,2,FALSE)</f>
        <v>#N/A</v>
      </c>
      <c r="O81" s="179"/>
      <c r="P81" s="179"/>
      <c r="Q81" s="180"/>
      <c r="R81" s="178" t="e">
        <f>VLOOKUP(R80,DONNEESJF!$A$2:$B$19,2,FALSE)</f>
        <v>#N/A</v>
      </c>
      <c r="S81" s="179"/>
      <c r="T81" s="179"/>
      <c r="U81" s="180"/>
      <c r="V81" s="178" t="e">
        <f>VLOOKUP(V80,DONNEESJF!$A$2:$B$19,2,FALSE)</f>
        <v>#N/A</v>
      </c>
      <c r="W81" s="179"/>
      <c r="X81" s="179"/>
      <c r="Y81" s="180"/>
    </row>
    <row r="82" spans="1:25" ht="15">
      <c r="A82" s="220"/>
      <c r="B82" s="35" t="s">
        <v>70</v>
      </c>
      <c r="C82" s="4" t="s">
        <v>71</v>
      </c>
      <c r="D82" s="4" t="s">
        <v>72</v>
      </c>
      <c r="E82" s="36" t="s">
        <v>69</v>
      </c>
      <c r="F82" s="35" t="s">
        <v>70</v>
      </c>
      <c r="G82" s="4" t="s">
        <v>71</v>
      </c>
      <c r="H82" s="4" t="s">
        <v>72</v>
      </c>
      <c r="I82" s="36" t="s">
        <v>69</v>
      </c>
      <c r="J82" s="35" t="s">
        <v>70</v>
      </c>
      <c r="K82" s="4" t="s">
        <v>71</v>
      </c>
      <c r="L82" s="4" t="s">
        <v>72</v>
      </c>
      <c r="M82" s="36" t="s">
        <v>69</v>
      </c>
      <c r="N82" s="35" t="s">
        <v>70</v>
      </c>
      <c r="O82" s="4" t="s">
        <v>71</v>
      </c>
      <c r="P82" s="4" t="s">
        <v>72</v>
      </c>
      <c r="Q82" s="36" t="s">
        <v>69</v>
      </c>
      <c r="R82" s="35" t="s">
        <v>70</v>
      </c>
      <c r="S82" s="4" t="s">
        <v>71</v>
      </c>
      <c r="T82" s="4" t="s">
        <v>72</v>
      </c>
      <c r="U82" s="36" t="s">
        <v>69</v>
      </c>
      <c r="V82" s="35" t="s">
        <v>70</v>
      </c>
      <c r="W82" s="4" t="s">
        <v>71</v>
      </c>
      <c r="X82" s="4" t="s">
        <v>72</v>
      </c>
      <c r="Y82" s="36" t="s">
        <v>69</v>
      </c>
    </row>
    <row r="83" spans="1:25" ht="15">
      <c r="A83" s="98" t="s">
        <v>31</v>
      </c>
      <c r="B83" s="99"/>
      <c r="C83" s="100"/>
      <c r="D83" s="100"/>
      <c r="E83" s="54">
        <f>IF(ISERROR(RM4004ND/((B83*60)+C83+(D83/100)))*100,"",(RM4004ND/((B83*60)+C83+(D83/100)))*100)</f>
      </c>
      <c r="F83" s="99"/>
      <c r="G83" s="100"/>
      <c r="H83" s="100"/>
      <c r="I83" s="54">
        <f>IF(ISERROR(RM4004ND/((F83*60)+G83+(H83/100)))*100,"",(RM4004ND/((F83*60)+G83+(H83/100)))*100)</f>
      </c>
      <c r="J83" s="99"/>
      <c r="K83" s="100"/>
      <c r="L83" s="100"/>
      <c r="M83" s="54">
        <f>IF(ISERROR(RM4004ND/((J83*60)+K83+(L83/100)))*100,"",(RM4004ND/((J83*60)+K83+(L83/100)))*100)</f>
      </c>
      <c r="N83" s="99"/>
      <c r="O83" s="100"/>
      <c r="P83" s="100"/>
      <c r="Q83" s="54">
        <f>IF(ISERROR(RM4004ND/((N83*60)+O83+(P83/100)))*100,"",(RM4004ND/((N83*60)+O83+(P83/100)))*100)</f>
      </c>
      <c r="R83" s="99"/>
      <c r="S83" s="100"/>
      <c r="T83" s="100"/>
      <c r="U83" s="54">
        <f>IF(ISERROR(RM4004ND/((R83*60)+S83+(T83/100)))*100,"",(RM4004ND/((R83*60)+S83+(T83/100)))*100)</f>
      </c>
      <c r="V83" s="99"/>
      <c r="W83" s="100"/>
      <c r="X83" s="100"/>
      <c r="Y83" s="54">
        <f>IF(ISERROR(RM4004ND/((V83*60)+W83+(X83/100)))*100,"",(RM4004ND/((V83*60)+W83+(X83/100)))*100)</f>
      </c>
    </row>
    <row r="84" spans="1:25" ht="15">
      <c r="A84" s="37" t="s">
        <v>144</v>
      </c>
      <c r="B84" s="187"/>
      <c r="C84" s="188"/>
      <c r="D84" s="188"/>
      <c r="E84" s="189"/>
      <c r="F84" s="187"/>
      <c r="G84" s="188"/>
      <c r="H84" s="188"/>
      <c r="I84" s="189"/>
      <c r="J84" s="187"/>
      <c r="K84" s="188"/>
      <c r="L84" s="188"/>
      <c r="M84" s="189"/>
      <c r="N84" s="187"/>
      <c r="O84" s="188"/>
      <c r="P84" s="188"/>
      <c r="Q84" s="189"/>
      <c r="R84" s="187"/>
      <c r="S84" s="188"/>
      <c r="T84" s="188"/>
      <c r="U84" s="189"/>
      <c r="V84" s="187"/>
      <c r="W84" s="188"/>
      <c r="X84" s="188"/>
      <c r="Y84" s="189"/>
    </row>
    <row r="85" spans="1:25" ht="15">
      <c r="A85" s="37" t="s">
        <v>142</v>
      </c>
      <c r="B85" s="187"/>
      <c r="C85" s="188"/>
      <c r="D85" s="188"/>
      <c r="E85" s="189"/>
      <c r="F85" s="187"/>
      <c r="G85" s="188"/>
      <c r="H85" s="188"/>
      <c r="I85" s="189"/>
      <c r="J85" s="187"/>
      <c r="K85" s="188"/>
      <c r="L85" s="188"/>
      <c r="M85" s="189"/>
      <c r="N85" s="187"/>
      <c r="O85" s="188"/>
      <c r="P85" s="188"/>
      <c r="Q85" s="189"/>
      <c r="R85" s="187"/>
      <c r="S85" s="188"/>
      <c r="T85" s="188"/>
      <c r="U85" s="189"/>
      <c r="V85" s="187"/>
      <c r="W85" s="188"/>
      <c r="X85" s="188"/>
      <c r="Y85" s="189"/>
    </row>
    <row r="86" spans="1:25" ht="15">
      <c r="A86" s="37" t="s">
        <v>143</v>
      </c>
      <c r="B86" s="187"/>
      <c r="C86" s="188"/>
      <c r="D86" s="188"/>
      <c r="E86" s="189"/>
      <c r="F86" s="187"/>
      <c r="G86" s="188"/>
      <c r="H86" s="188"/>
      <c r="I86" s="189"/>
      <c r="J86" s="187"/>
      <c r="K86" s="188"/>
      <c r="L86" s="188"/>
      <c r="M86" s="189"/>
      <c r="N86" s="187"/>
      <c r="O86" s="188"/>
      <c r="P86" s="188"/>
      <c r="Q86" s="189"/>
      <c r="R86" s="187"/>
      <c r="S86" s="188"/>
      <c r="T86" s="188"/>
      <c r="U86" s="189"/>
      <c r="V86" s="187"/>
      <c r="W86" s="188"/>
      <c r="X86" s="188"/>
      <c r="Y86" s="189"/>
    </row>
    <row r="87" spans="1:25" ht="15">
      <c r="A87" s="37" t="s">
        <v>145</v>
      </c>
      <c r="B87" s="187"/>
      <c r="C87" s="188"/>
      <c r="D87" s="188"/>
      <c r="E87" s="189"/>
      <c r="F87" s="187"/>
      <c r="G87" s="188"/>
      <c r="H87" s="188"/>
      <c r="I87" s="189"/>
      <c r="J87" s="187"/>
      <c r="K87" s="188"/>
      <c r="L87" s="188"/>
      <c r="M87" s="189"/>
      <c r="N87" s="187"/>
      <c r="O87" s="188"/>
      <c r="P87" s="188"/>
      <c r="Q87" s="189"/>
      <c r="R87" s="187"/>
      <c r="S87" s="188"/>
      <c r="T87" s="188"/>
      <c r="U87" s="189"/>
      <c r="V87" s="187"/>
      <c r="W87" s="188"/>
      <c r="X87" s="188"/>
      <c r="Y87" s="189"/>
    </row>
    <row r="88" spans="1:25" ht="15">
      <c r="A88" s="37" t="s">
        <v>146</v>
      </c>
      <c r="B88" s="187"/>
      <c r="C88" s="188"/>
      <c r="D88" s="188"/>
      <c r="E88" s="189"/>
      <c r="F88" s="187"/>
      <c r="G88" s="188"/>
      <c r="H88" s="188"/>
      <c r="I88" s="189"/>
      <c r="J88" s="187"/>
      <c r="K88" s="188"/>
      <c r="L88" s="188"/>
      <c r="M88" s="189"/>
      <c r="N88" s="187"/>
      <c r="O88" s="188"/>
      <c r="P88" s="188"/>
      <c r="Q88" s="189"/>
      <c r="R88" s="187"/>
      <c r="S88" s="188"/>
      <c r="T88" s="188"/>
      <c r="U88" s="189"/>
      <c r="V88" s="187"/>
      <c r="W88" s="188"/>
      <c r="X88" s="188"/>
      <c r="Y88" s="189"/>
    </row>
    <row r="89" spans="1:25" ht="15">
      <c r="A89" s="37" t="s">
        <v>147</v>
      </c>
      <c r="B89" s="187"/>
      <c r="C89" s="188"/>
      <c r="D89" s="188"/>
      <c r="E89" s="189"/>
      <c r="F89" s="187"/>
      <c r="G89" s="188"/>
      <c r="H89" s="188"/>
      <c r="I89" s="189"/>
      <c r="J89" s="187"/>
      <c r="K89" s="188"/>
      <c r="L89" s="188"/>
      <c r="M89" s="189"/>
      <c r="N89" s="187"/>
      <c r="O89" s="188"/>
      <c r="P89" s="188"/>
      <c r="Q89" s="189"/>
      <c r="R89" s="187"/>
      <c r="S89" s="188"/>
      <c r="T89" s="188"/>
      <c r="U89" s="189"/>
      <c r="V89" s="187"/>
      <c r="W89" s="188"/>
      <c r="X89" s="188"/>
      <c r="Y89" s="189"/>
    </row>
    <row r="90" spans="1:25" ht="15">
      <c r="A90" s="37" t="s">
        <v>148</v>
      </c>
      <c r="B90" s="187"/>
      <c r="C90" s="188"/>
      <c r="D90" s="188"/>
      <c r="E90" s="189"/>
      <c r="F90" s="187"/>
      <c r="G90" s="188"/>
      <c r="H90" s="188"/>
      <c r="I90" s="189"/>
      <c r="J90" s="187"/>
      <c r="K90" s="188"/>
      <c r="L90" s="188"/>
      <c r="M90" s="189"/>
      <c r="N90" s="187"/>
      <c r="O90" s="188"/>
      <c r="P90" s="188"/>
      <c r="Q90" s="189"/>
      <c r="R90" s="187"/>
      <c r="S90" s="188"/>
      <c r="T90" s="188"/>
      <c r="U90" s="189"/>
      <c r="V90" s="187"/>
      <c r="W90" s="188"/>
      <c r="X90" s="188"/>
      <c r="Y90" s="189"/>
    </row>
    <row r="91" spans="1:25" ht="15">
      <c r="A91" s="37" t="s">
        <v>149</v>
      </c>
      <c r="B91" s="187"/>
      <c r="C91" s="188"/>
      <c r="D91" s="188"/>
      <c r="E91" s="189"/>
      <c r="F91" s="187"/>
      <c r="G91" s="188"/>
      <c r="H91" s="188"/>
      <c r="I91" s="189"/>
      <c r="J91" s="187"/>
      <c r="K91" s="188"/>
      <c r="L91" s="188"/>
      <c r="M91" s="189"/>
      <c r="N91" s="187"/>
      <c r="O91" s="188"/>
      <c r="P91" s="188"/>
      <c r="Q91" s="189"/>
      <c r="R91" s="187"/>
      <c r="S91" s="188"/>
      <c r="T91" s="188"/>
      <c r="U91" s="189"/>
      <c r="V91" s="187"/>
      <c r="W91" s="188"/>
      <c r="X91" s="188"/>
      <c r="Y91" s="189"/>
    </row>
    <row r="92" spans="1:25" ht="15">
      <c r="A92" s="101" t="s">
        <v>73</v>
      </c>
      <c r="B92" s="99"/>
      <c r="C92" s="100"/>
      <c r="D92" s="100"/>
      <c r="E92" s="54">
        <f>IF(ISERROR(RM100PD/((B92*60)+C92+(D92/100)))*100,"",(RM100PD/((B92*60)+C92+(D92/100)))*100)</f>
      </c>
      <c r="F92" s="99"/>
      <c r="G92" s="100"/>
      <c r="H92" s="100"/>
      <c r="I92" s="54">
        <f>IF(ISERROR(RM100PD/((F92*60)+G92+(H92/100)))*100,"",(RM100PD/((F92*60)+G92+(H92/100)))*100)</f>
      </c>
      <c r="J92" s="99"/>
      <c r="K92" s="100"/>
      <c r="L92" s="100"/>
      <c r="M92" s="54">
        <f>IF(ISERROR(RM100PD/((J92*60)+K92+(L92/100)))*100,"",(RM100PD/((J92*60)+K92+(L92/100)))*100)</f>
      </c>
      <c r="N92" s="99"/>
      <c r="O92" s="100"/>
      <c r="P92" s="100"/>
      <c r="Q92" s="54">
        <f>IF(ISERROR(RM100PD/((N92*60)+O92+(P92/100)))*100,"",(RM100PD/((N92*60)+O92+(P92/100)))*100)</f>
      </c>
      <c r="R92" s="99"/>
      <c r="S92" s="100"/>
      <c r="T92" s="100"/>
      <c r="U92" s="54">
        <f>IF(ISERROR(RM100PD/((R92*60)+S92+(T92/100)))*100,"",(RM100PD/((R92*60)+S92+(T92/100)))*100)</f>
      </c>
      <c r="V92" s="99"/>
      <c r="W92" s="100"/>
      <c r="X92" s="100"/>
      <c r="Y92" s="54">
        <f>IF(ISERROR(RM100PD/((V92*60)+W92+(X92/100)))*100,"",(RM100PD/((V92*60)+W92+(X92/100)))*100)</f>
      </c>
    </row>
    <row r="93" spans="1:25" ht="15">
      <c r="A93" s="37" t="s">
        <v>81</v>
      </c>
      <c r="B93" s="187"/>
      <c r="C93" s="188"/>
      <c r="D93" s="188"/>
      <c r="E93" s="189"/>
      <c r="F93" s="187"/>
      <c r="G93" s="188"/>
      <c r="H93" s="188"/>
      <c r="I93" s="189"/>
      <c r="J93" s="187"/>
      <c r="K93" s="188"/>
      <c r="L93" s="188"/>
      <c r="M93" s="189"/>
      <c r="N93" s="187"/>
      <c r="O93" s="188"/>
      <c r="P93" s="188"/>
      <c r="Q93" s="189"/>
      <c r="R93" s="187"/>
      <c r="S93" s="188"/>
      <c r="T93" s="188"/>
      <c r="U93" s="189"/>
      <c r="V93" s="187"/>
      <c r="W93" s="188"/>
      <c r="X93" s="188"/>
      <c r="Y93" s="189"/>
    </row>
    <row r="94" spans="1:25" ht="15">
      <c r="A94" s="37" t="s">
        <v>82</v>
      </c>
      <c r="B94" s="187"/>
      <c r="C94" s="188"/>
      <c r="D94" s="188"/>
      <c r="E94" s="189"/>
      <c r="F94" s="187"/>
      <c r="G94" s="188"/>
      <c r="H94" s="188"/>
      <c r="I94" s="189"/>
      <c r="J94" s="187"/>
      <c r="K94" s="188"/>
      <c r="L94" s="188"/>
      <c r="M94" s="189"/>
      <c r="N94" s="187"/>
      <c r="O94" s="188"/>
      <c r="P94" s="188"/>
      <c r="Q94" s="189"/>
      <c r="R94" s="187"/>
      <c r="S94" s="188"/>
      <c r="T94" s="188"/>
      <c r="U94" s="189"/>
      <c r="V94" s="187"/>
      <c r="W94" s="188"/>
      <c r="X94" s="188"/>
      <c r="Y94" s="189"/>
    </row>
    <row r="95" spans="1:25" ht="15">
      <c r="A95" s="101" t="s">
        <v>74</v>
      </c>
      <c r="B95" s="99"/>
      <c r="C95" s="100"/>
      <c r="D95" s="100"/>
      <c r="E95" s="54">
        <f>IF(ISERROR(RM100DD/((B95*60)+C95+(D95/100)))*100,"",(RM100DD/((B95*60)+C95+(D95/100)))*100)</f>
      </c>
      <c r="F95" s="99"/>
      <c r="G95" s="100"/>
      <c r="H95" s="100"/>
      <c r="I95" s="54">
        <f>IF(ISERROR(RM100DD/((F95*60)+G95+(H95/100)))*100,"",(RM100DD/((F95*60)+G95+(H95/100)))*100)</f>
      </c>
      <c r="J95" s="99"/>
      <c r="K95" s="100"/>
      <c r="L95" s="100"/>
      <c r="M95" s="54">
        <f>IF(ISERROR(RM100DD/((J95*60)+K95+(L95/100)))*100,"",(RM100DD/((J95*60)+K95+(L95/100)))*100)</f>
      </c>
      <c r="N95" s="99"/>
      <c r="O95" s="100"/>
      <c r="P95" s="100"/>
      <c r="Q95" s="54">
        <f>IF(ISERROR(RM100DD/((N95*60)+O95+(P95/100)))*100,"",(RM100DD/((N95*60)+O95+(P95/100)))*100)</f>
      </c>
      <c r="R95" s="99"/>
      <c r="S95" s="100"/>
      <c r="T95" s="100"/>
      <c r="U95" s="54">
        <f>IF(ISERROR(RM100DD/((R95*60)+S95+(T95/100)))*100,"",(RM100DD/((R95*60)+S95+(T95/100)))*100)</f>
      </c>
      <c r="V95" s="99"/>
      <c r="W95" s="100"/>
      <c r="X95" s="100"/>
      <c r="Y95" s="54">
        <f>IF(ISERROR(RM100DD/((V95*60)+W95+(X95/100)))*100,"",(RM100DD/((V95*60)+W95+(X95/100)))*100)</f>
      </c>
    </row>
    <row r="96" spans="1:25" ht="15">
      <c r="A96" s="37" t="s">
        <v>77</v>
      </c>
      <c r="B96" s="187"/>
      <c r="C96" s="188"/>
      <c r="D96" s="188"/>
      <c r="E96" s="189"/>
      <c r="F96" s="187"/>
      <c r="G96" s="188"/>
      <c r="H96" s="188"/>
      <c r="I96" s="189"/>
      <c r="J96" s="187"/>
      <c r="K96" s="188"/>
      <c r="L96" s="188"/>
      <c r="M96" s="189"/>
      <c r="N96" s="187"/>
      <c r="O96" s="188"/>
      <c r="P96" s="188"/>
      <c r="Q96" s="189"/>
      <c r="R96" s="187"/>
      <c r="S96" s="188"/>
      <c r="T96" s="188"/>
      <c r="U96" s="189"/>
      <c r="V96" s="187"/>
      <c r="W96" s="188"/>
      <c r="X96" s="188"/>
      <c r="Y96" s="189"/>
    </row>
    <row r="97" spans="1:25" ht="15">
      <c r="A97" s="37" t="s">
        <v>78</v>
      </c>
      <c r="B97" s="187"/>
      <c r="C97" s="188"/>
      <c r="D97" s="188"/>
      <c r="E97" s="189"/>
      <c r="F97" s="187"/>
      <c r="G97" s="188"/>
      <c r="H97" s="188"/>
      <c r="I97" s="189"/>
      <c r="J97" s="187"/>
      <c r="K97" s="188"/>
      <c r="L97" s="188"/>
      <c r="M97" s="189"/>
      <c r="N97" s="187"/>
      <c r="O97" s="188"/>
      <c r="P97" s="188"/>
      <c r="Q97" s="189"/>
      <c r="R97" s="187"/>
      <c r="S97" s="188"/>
      <c r="T97" s="188"/>
      <c r="U97" s="189"/>
      <c r="V97" s="187"/>
      <c r="W97" s="188"/>
      <c r="X97" s="188"/>
      <c r="Y97" s="189"/>
    </row>
    <row r="98" spans="1:25" ht="15">
      <c r="A98" s="101" t="s">
        <v>75</v>
      </c>
      <c r="B98" s="99"/>
      <c r="C98" s="100"/>
      <c r="D98" s="100"/>
      <c r="E98" s="54">
        <f>IF(ISERROR(RM100BD/((B98*60)+C98+(D98/100)))*100,"",(RM100BD/((B98*60)+C98+(D98/100)))*100)</f>
      </c>
      <c r="F98" s="99"/>
      <c r="G98" s="100"/>
      <c r="H98" s="100"/>
      <c r="I98" s="54">
        <f>IF(ISERROR(RM100BD/((F98*60)+G98+(H98/100)))*100,"",(RM100BD/((F98*60)+G98+(H98/100)))*100)</f>
      </c>
      <c r="J98" s="99"/>
      <c r="K98" s="100"/>
      <c r="L98" s="100"/>
      <c r="M98" s="54">
        <f>IF(ISERROR(RM100BD/((J98*60)+K98+(L98/100)))*100,"",(RM100BD/((J98*60)+K98+(L98/100)))*100)</f>
      </c>
      <c r="N98" s="99"/>
      <c r="O98" s="100"/>
      <c r="P98" s="100"/>
      <c r="Q98" s="54">
        <f>IF(ISERROR(RM100BD/((N98*60)+O98+(P98/100)))*100,"",(RM100BD/((N98*60)+O98+(P98/100)))*100)</f>
      </c>
      <c r="R98" s="99"/>
      <c r="S98" s="100"/>
      <c r="T98" s="100"/>
      <c r="U98" s="54">
        <f>IF(ISERROR(RM100BD/((R98*60)+S98+(T98/100)))*100,"",(RM100BD/((R98*60)+S98+(T98/100)))*100)</f>
      </c>
      <c r="V98" s="99"/>
      <c r="W98" s="100"/>
      <c r="X98" s="100"/>
      <c r="Y98" s="54">
        <f>IF(ISERROR(RM100BD/((V98*60)+W98+(X98/100)))*100,"",(RM100BD/((V98*60)+W98+(X98/100)))*100)</f>
      </c>
    </row>
    <row r="99" spans="1:25" ht="15">
      <c r="A99" s="37" t="s">
        <v>79</v>
      </c>
      <c r="B99" s="187"/>
      <c r="C99" s="188"/>
      <c r="D99" s="188"/>
      <c r="E99" s="189"/>
      <c r="F99" s="187"/>
      <c r="G99" s="188"/>
      <c r="H99" s="188"/>
      <c r="I99" s="189"/>
      <c r="J99" s="187"/>
      <c r="K99" s="188"/>
      <c r="L99" s="188"/>
      <c r="M99" s="189"/>
      <c r="N99" s="187"/>
      <c r="O99" s="188"/>
      <c r="P99" s="188"/>
      <c r="Q99" s="189"/>
      <c r="R99" s="187"/>
      <c r="S99" s="188"/>
      <c r="T99" s="188"/>
      <c r="U99" s="189"/>
      <c r="V99" s="187"/>
      <c r="W99" s="188"/>
      <c r="X99" s="188"/>
      <c r="Y99" s="189"/>
    </row>
    <row r="100" spans="1:25" ht="15">
      <c r="A100" s="37" t="s">
        <v>80</v>
      </c>
      <c r="B100" s="187"/>
      <c r="C100" s="188"/>
      <c r="D100" s="188"/>
      <c r="E100" s="189"/>
      <c r="F100" s="187"/>
      <c r="G100" s="188"/>
      <c r="H100" s="188"/>
      <c r="I100" s="189"/>
      <c r="J100" s="187"/>
      <c r="K100" s="188"/>
      <c r="L100" s="188"/>
      <c r="M100" s="189"/>
      <c r="N100" s="187"/>
      <c r="O100" s="188"/>
      <c r="P100" s="188"/>
      <c r="Q100" s="189"/>
      <c r="R100" s="187"/>
      <c r="S100" s="188"/>
      <c r="T100" s="188"/>
      <c r="U100" s="189"/>
      <c r="V100" s="187"/>
      <c r="W100" s="188"/>
      <c r="X100" s="188"/>
      <c r="Y100" s="189"/>
    </row>
    <row r="101" spans="1:25" ht="15">
      <c r="A101" s="101" t="s">
        <v>32</v>
      </c>
      <c r="B101" s="99"/>
      <c r="C101" s="100"/>
      <c r="D101" s="100"/>
      <c r="E101" s="54">
        <f>IF(ISERROR(RM100NLD/((B101*60)+C101+(D101/100)))*100,"",(RM100NLD/((B101*60)+C101+(D101/100)))*100)</f>
      </c>
      <c r="F101" s="99"/>
      <c r="G101" s="100"/>
      <c r="H101" s="100"/>
      <c r="I101" s="54">
        <f>IF(ISERROR(RM100NLD/((F101*60)+G101+(H101/100)))*100,"",(RM100NLD/((F101*60)+G101+(H101/100)))*100)</f>
      </c>
      <c r="J101" s="99"/>
      <c r="K101" s="100"/>
      <c r="L101" s="100"/>
      <c r="M101" s="54">
        <f>IF(ISERROR(RM100NLD/((J101*60)+K101+(L101/100)))*100,"",(RM100NLD/((J101*60)+K101+(L101/100)))*100)</f>
      </c>
      <c r="N101" s="99"/>
      <c r="O101" s="100"/>
      <c r="P101" s="100"/>
      <c r="Q101" s="54">
        <f>IF(ISERROR(RM100NLD/((N101*60)+O101+(P101/100)))*100,"",(RM100NLD/((N101*60)+O101+(P101/100)))*100)</f>
      </c>
      <c r="R101" s="99"/>
      <c r="S101" s="100"/>
      <c r="T101" s="100"/>
      <c r="U101" s="54">
        <f>IF(ISERROR(RM100NLD/((R101*60)+S101+(T101/100)))*100,"",(RM100NLD/((R101*60)+S101+(T101/100)))*100)</f>
      </c>
      <c r="V101" s="99"/>
      <c r="W101" s="100"/>
      <c r="X101" s="100"/>
      <c r="Y101" s="54">
        <f>IF(ISERROR(RM100NLD/((V101*60)+W101+(X101/100)))*100,"",(RM100NLD/((V101*60)+W101+(X101/100)))*100)</f>
      </c>
    </row>
    <row r="102" spans="1:25" ht="15">
      <c r="A102" s="37" t="s">
        <v>83</v>
      </c>
      <c r="B102" s="187"/>
      <c r="C102" s="188"/>
      <c r="D102" s="188"/>
      <c r="E102" s="189"/>
      <c r="F102" s="187"/>
      <c r="G102" s="188"/>
      <c r="H102" s="188"/>
      <c r="I102" s="189"/>
      <c r="J102" s="187"/>
      <c r="K102" s="188"/>
      <c r="L102" s="188"/>
      <c r="M102" s="189"/>
      <c r="N102" s="187"/>
      <c r="O102" s="188"/>
      <c r="P102" s="188"/>
      <c r="Q102" s="189"/>
      <c r="R102" s="187"/>
      <c r="S102" s="188"/>
      <c r="T102" s="188"/>
      <c r="U102" s="189"/>
      <c r="V102" s="187"/>
      <c r="W102" s="188"/>
      <c r="X102" s="188"/>
      <c r="Y102" s="189"/>
    </row>
    <row r="103" spans="1:25" ht="15">
      <c r="A103" s="37" t="s">
        <v>84</v>
      </c>
      <c r="B103" s="187"/>
      <c r="C103" s="188"/>
      <c r="D103" s="188"/>
      <c r="E103" s="189"/>
      <c r="F103" s="187"/>
      <c r="G103" s="188"/>
      <c r="H103" s="188"/>
      <c r="I103" s="189"/>
      <c r="J103" s="187"/>
      <c r="K103" s="188"/>
      <c r="L103" s="188"/>
      <c r="M103" s="189"/>
      <c r="N103" s="187"/>
      <c r="O103" s="188"/>
      <c r="P103" s="188"/>
      <c r="Q103" s="189"/>
      <c r="R103" s="187"/>
      <c r="S103" s="188"/>
      <c r="T103" s="188"/>
      <c r="U103" s="189"/>
      <c r="V103" s="187"/>
      <c r="W103" s="188"/>
      <c r="X103" s="188"/>
      <c r="Y103" s="189"/>
    </row>
    <row r="104" spans="1:25" ht="15">
      <c r="A104" s="101" t="s">
        <v>76</v>
      </c>
      <c r="B104" s="99"/>
      <c r="C104" s="100"/>
      <c r="D104" s="100"/>
      <c r="E104" s="54">
        <f>IF(ISERROR(RM800NLD/((B104*60)+C104+(D104/100)))*100,"",(RM800NLD/((B104*60)+C104+(D104/100)))*100)</f>
      </c>
      <c r="F104" s="99"/>
      <c r="G104" s="100"/>
      <c r="H104" s="100"/>
      <c r="I104" s="54">
        <f>IF(ISERROR(RM800NLD/((F104*60)+G104+(H104/100)))*100,"",(RM800NLD/((F104*60)+G104+(H104/100)))*100)</f>
      </c>
      <c r="J104" s="99"/>
      <c r="K104" s="100"/>
      <c r="L104" s="100"/>
      <c r="M104" s="54">
        <f>IF(ISERROR(RM800NLD/((J104*60)+K104+(L104/100)))*100,"",(RM800NLD/((J104*60)+K104+(L104/100)))*100)</f>
      </c>
      <c r="N104" s="99"/>
      <c r="O104" s="100"/>
      <c r="P104" s="100"/>
      <c r="Q104" s="54">
        <f>IF(ISERROR(RM800NLD/((N104*60)+O104+(P104/100)))*100,"",(RM800NLD/((N104*60)+O104+(P104/100)))*100)</f>
      </c>
      <c r="R104" s="99"/>
      <c r="S104" s="100"/>
      <c r="T104" s="100"/>
      <c r="U104" s="54">
        <f>IF(ISERROR(RM800NLD/((R104*60)+S104+(T104/100)))*100,"",(RM800NLD/((R104*60)+S104+(T104/100)))*100)</f>
      </c>
      <c r="V104" s="99"/>
      <c r="W104" s="100"/>
      <c r="X104" s="100"/>
      <c r="Y104" s="54">
        <f>IF(ISERROR(RM800NLD/((V104*60)+W104+(X104/100)))*100,"",(RM800NLD/((V104*60)+W104+(X104/100)))*100)</f>
      </c>
    </row>
    <row r="105" spans="1:25" ht="15">
      <c r="A105" s="37" t="s">
        <v>33</v>
      </c>
      <c r="B105" s="187"/>
      <c r="C105" s="188"/>
      <c r="D105" s="188"/>
      <c r="E105" s="189"/>
      <c r="F105" s="187"/>
      <c r="G105" s="188"/>
      <c r="H105" s="188"/>
      <c r="I105" s="189"/>
      <c r="J105" s="187"/>
      <c r="K105" s="188"/>
      <c r="L105" s="188"/>
      <c r="M105" s="189"/>
      <c r="N105" s="187"/>
      <c r="O105" s="188"/>
      <c r="P105" s="188"/>
      <c r="Q105" s="189"/>
      <c r="R105" s="187"/>
      <c r="S105" s="188"/>
      <c r="T105" s="188"/>
      <c r="U105" s="189"/>
      <c r="V105" s="187"/>
      <c r="W105" s="188"/>
      <c r="X105" s="188"/>
      <c r="Y105" s="189"/>
    </row>
    <row r="106" spans="1:25" ht="15">
      <c r="A106" s="37" t="s">
        <v>34</v>
      </c>
      <c r="B106" s="187"/>
      <c r="C106" s="188"/>
      <c r="D106" s="188"/>
      <c r="E106" s="189"/>
      <c r="F106" s="187"/>
      <c r="G106" s="188"/>
      <c r="H106" s="188"/>
      <c r="I106" s="189"/>
      <c r="J106" s="187"/>
      <c r="K106" s="188"/>
      <c r="L106" s="188"/>
      <c r="M106" s="189"/>
      <c r="N106" s="187"/>
      <c r="O106" s="188"/>
      <c r="P106" s="188"/>
      <c r="Q106" s="189"/>
      <c r="R106" s="187"/>
      <c r="S106" s="188"/>
      <c r="T106" s="188"/>
      <c r="U106" s="189"/>
      <c r="V106" s="187"/>
      <c r="W106" s="188"/>
      <c r="X106" s="188"/>
      <c r="Y106" s="189"/>
    </row>
    <row r="107" spans="1:25" ht="15">
      <c r="A107" s="37" t="s">
        <v>35</v>
      </c>
      <c r="B107" s="187"/>
      <c r="C107" s="188"/>
      <c r="D107" s="188"/>
      <c r="E107" s="189"/>
      <c r="F107" s="187"/>
      <c r="G107" s="188"/>
      <c r="H107" s="188"/>
      <c r="I107" s="189"/>
      <c r="J107" s="187"/>
      <c r="K107" s="188"/>
      <c r="L107" s="188"/>
      <c r="M107" s="189"/>
      <c r="N107" s="187"/>
      <c r="O107" s="188"/>
      <c r="P107" s="188"/>
      <c r="Q107" s="189"/>
      <c r="R107" s="187"/>
      <c r="S107" s="188"/>
      <c r="T107" s="188"/>
      <c r="U107" s="189"/>
      <c r="V107" s="187"/>
      <c r="W107" s="188"/>
      <c r="X107" s="188"/>
      <c r="Y107" s="189"/>
    </row>
    <row r="108" spans="1:25" ht="15">
      <c r="A108" s="37" t="s">
        <v>36</v>
      </c>
      <c r="B108" s="187"/>
      <c r="C108" s="188"/>
      <c r="D108" s="188"/>
      <c r="E108" s="189"/>
      <c r="F108" s="187"/>
      <c r="G108" s="188"/>
      <c r="H108" s="188"/>
      <c r="I108" s="189"/>
      <c r="J108" s="187"/>
      <c r="K108" s="188"/>
      <c r="L108" s="188"/>
      <c r="M108" s="189"/>
      <c r="N108" s="187"/>
      <c r="O108" s="188"/>
      <c r="P108" s="188"/>
      <c r="Q108" s="189"/>
      <c r="R108" s="187"/>
      <c r="S108" s="188"/>
      <c r="T108" s="188"/>
      <c r="U108" s="189"/>
      <c r="V108" s="187"/>
      <c r="W108" s="188"/>
      <c r="X108" s="188"/>
      <c r="Y108" s="189"/>
    </row>
    <row r="109" spans="1:25" ht="15">
      <c r="A109" s="37" t="s">
        <v>37</v>
      </c>
      <c r="B109" s="187"/>
      <c r="C109" s="188"/>
      <c r="D109" s="188"/>
      <c r="E109" s="189"/>
      <c r="F109" s="187"/>
      <c r="G109" s="188"/>
      <c r="H109" s="188"/>
      <c r="I109" s="189"/>
      <c r="J109" s="187"/>
      <c r="K109" s="188"/>
      <c r="L109" s="188"/>
      <c r="M109" s="189"/>
      <c r="N109" s="187"/>
      <c r="O109" s="188"/>
      <c r="P109" s="188"/>
      <c r="Q109" s="189"/>
      <c r="R109" s="187"/>
      <c r="S109" s="188"/>
      <c r="T109" s="188"/>
      <c r="U109" s="189"/>
      <c r="V109" s="187"/>
      <c r="W109" s="188"/>
      <c r="X109" s="188"/>
      <c r="Y109" s="189"/>
    </row>
    <row r="110" spans="1:25" ht="15">
      <c r="A110" s="37" t="s">
        <v>38</v>
      </c>
      <c r="B110" s="187"/>
      <c r="C110" s="188"/>
      <c r="D110" s="188"/>
      <c r="E110" s="189"/>
      <c r="F110" s="187"/>
      <c r="G110" s="188"/>
      <c r="H110" s="188"/>
      <c r="I110" s="189"/>
      <c r="J110" s="187"/>
      <c r="K110" s="188"/>
      <c r="L110" s="188"/>
      <c r="M110" s="189"/>
      <c r="N110" s="187"/>
      <c r="O110" s="188"/>
      <c r="P110" s="188"/>
      <c r="Q110" s="189"/>
      <c r="R110" s="187"/>
      <c r="S110" s="188"/>
      <c r="T110" s="188"/>
      <c r="U110" s="189"/>
      <c r="V110" s="187"/>
      <c r="W110" s="188"/>
      <c r="X110" s="188"/>
      <c r="Y110" s="189"/>
    </row>
    <row r="111" spans="1:25" ht="15">
      <c r="A111" s="37" t="s">
        <v>39</v>
      </c>
      <c r="B111" s="187"/>
      <c r="C111" s="188"/>
      <c r="D111" s="188"/>
      <c r="E111" s="189"/>
      <c r="F111" s="187"/>
      <c r="G111" s="188"/>
      <c r="H111" s="188"/>
      <c r="I111" s="189"/>
      <c r="J111" s="187"/>
      <c r="K111" s="188"/>
      <c r="L111" s="188"/>
      <c r="M111" s="189"/>
      <c r="N111" s="187"/>
      <c r="O111" s="188"/>
      <c r="P111" s="188"/>
      <c r="Q111" s="189"/>
      <c r="R111" s="187"/>
      <c r="S111" s="188"/>
      <c r="T111" s="188"/>
      <c r="U111" s="189"/>
      <c r="V111" s="187"/>
      <c r="W111" s="188"/>
      <c r="X111" s="188"/>
      <c r="Y111" s="189"/>
    </row>
    <row r="112" spans="1:25" ht="15.75" thickBot="1">
      <c r="A112" s="55" t="s">
        <v>40</v>
      </c>
      <c r="B112" s="187"/>
      <c r="C112" s="188"/>
      <c r="D112" s="188"/>
      <c r="E112" s="189"/>
      <c r="F112" s="187"/>
      <c r="G112" s="188"/>
      <c r="H112" s="188"/>
      <c r="I112" s="189"/>
      <c r="J112" s="187"/>
      <c r="K112" s="188"/>
      <c r="L112" s="188"/>
      <c r="M112" s="189"/>
      <c r="N112" s="187"/>
      <c r="O112" s="188"/>
      <c r="P112" s="188"/>
      <c r="Q112" s="189"/>
      <c r="R112" s="187"/>
      <c r="S112" s="188"/>
      <c r="T112" s="188"/>
      <c r="U112" s="189"/>
      <c r="V112" s="187"/>
      <c r="W112" s="188"/>
      <c r="X112" s="188"/>
      <c r="Y112" s="189"/>
    </row>
    <row r="113" spans="1:25" ht="15.75" thickBot="1">
      <c r="A113" s="102" t="s">
        <v>41</v>
      </c>
      <c r="B113" s="175">
        <f>IF(ISERROR((4*E83)+E92+E95+E98+E101+(8*E104))/16,"",((4*E83)+E92+E95+E98+E101+(8*E104))/16)</f>
      </c>
      <c r="C113" s="176"/>
      <c r="D113" s="176"/>
      <c r="E113" s="177"/>
      <c r="F113" s="175">
        <f>IF(ISERROR((4*I83)+I92+I95+I98+I101+(8*I104))/16,"",((4*I83)+I92+I95+I98+I101+(8*I104))/16)</f>
      </c>
      <c r="G113" s="176"/>
      <c r="H113" s="176"/>
      <c r="I113" s="177"/>
      <c r="J113" s="175">
        <f>IF(ISERROR((4*M83)+M92+M95+M98+M101+(8*M104))/16,"",((4*M83)+M92+M95+M98+M101+(8*M104))/16)</f>
      </c>
      <c r="K113" s="176"/>
      <c r="L113" s="176"/>
      <c r="M113" s="177"/>
      <c r="N113" s="175">
        <f>IF(ISERROR((4*Q83)+Q92+Q95+Q98+Q101+(8*Q104))/16,"",((4*Q83)+Q92+Q95+Q98+Q101+(8*Q104))/16)</f>
      </c>
      <c r="O113" s="176"/>
      <c r="P113" s="176"/>
      <c r="Q113" s="177"/>
      <c r="R113" s="175">
        <f>IF(ISERROR((4*U83)+U92+U95+U98+U101+(8*U104))/16,"",((4*U83)+U92+U95+U98+U101+(8*U104))/16)</f>
      </c>
      <c r="S113" s="176"/>
      <c r="T113" s="176"/>
      <c r="U113" s="177"/>
      <c r="V113" s="175">
        <f>IF(ISERROR((4*Y83)+Y92+Y95+Y98+Y101+(8*Y104))/16,"",((4*Y83)+Y92+Y95+Y98+Y101+(8*Y104))/16)</f>
      </c>
      <c r="W113" s="176"/>
      <c r="X113" s="176"/>
      <c r="Y113" s="177"/>
    </row>
  </sheetData>
  <sheetProtection/>
  <mergeCells count="509">
    <mergeCell ref="B113:E113"/>
    <mergeCell ref="F113:I113"/>
    <mergeCell ref="J113:M113"/>
    <mergeCell ref="N113:Q113"/>
    <mergeCell ref="R113:U113"/>
    <mergeCell ref="V113:Y113"/>
    <mergeCell ref="B112:E112"/>
    <mergeCell ref="F112:I112"/>
    <mergeCell ref="J112:M112"/>
    <mergeCell ref="N112:Q112"/>
    <mergeCell ref="R112:U112"/>
    <mergeCell ref="V112:Y112"/>
    <mergeCell ref="B111:E111"/>
    <mergeCell ref="F111:I111"/>
    <mergeCell ref="J111:M111"/>
    <mergeCell ref="N111:Q111"/>
    <mergeCell ref="R111:U111"/>
    <mergeCell ref="V111:Y111"/>
    <mergeCell ref="B110:E110"/>
    <mergeCell ref="F110:I110"/>
    <mergeCell ref="J110:M110"/>
    <mergeCell ref="N110:Q110"/>
    <mergeCell ref="R110:U110"/>
    <mergeCell ref="V110:Y110"/>
    <mergeCell ref="B109:E109"/>
    <mergeCell ref="F109:I109"/>
    <mergeCell ref="J109:M109"/>
    <mergeCell ref="N109:Q109"/>
    <mergeCell ref="R109:U109"/>
    <mergeCell ref="V109:Y109"/>
    <mergeCell ref="B108:E108"/>
    <mergeCell ref="F108:I108"/>
    <mergeCell ref="J108:M108"/>
    <mergeCell ref="N108:Q108"/>
    <mergeCell ref="R108:U108"/>
    <mergeCell ref="V108:Y108"/>
    <mergeCell ref="B107:E107"/>
    <mergeCell ref="F107:I107"/>
    <mergeCell ref="J107:M107"/>
    <mergeCell ref="N107:Q107"/>
    <mergeCell ref="R107:U107"/>
    <mergeCell ref="V107:Y107"/>
    <mergeCell ref="B106:E106"/>
    <mergeCell ref="F106:I106"/>
    <mergeCell ref="J106:M106"/>
    <mergeCell ref="N106:Q106"/>
    <mergeCell ref="R106:U106"/>
    <mergeCell ref="V106:Y106"/>
    <mergeCell ref="B105:E105"/>
    <mergeCell ref="F105:I105"/>
    <mergeCell ref="J105:M105"/>
    <mergeCell ref="N105:Q105"/>
    <mergeCell ref="R105:U105"/>
    <mergeCell ref="V105:Y105"/>
    <mergeCell ref="B103:E103"/>
    <mergeCell ref="F103:I103"/>
    <mergeCell ref="J103:M103"/>
    <mergeCell ref="N103:Q103"/>
    <mergeCell ref="R103:U103"/>
    <mergeCell ref="V103:Y103"/>
    <mergeCell ref="B102:E102"/>
    <mergeCell ref="F102:I102"/>
    <mergeCell ref="J102:M102"/>
    <mergeCell ref="N102:Q102"/>
    <mergeCell ref="R102:U102"/>
    <mergeCell ref="V102:Y102"/>
    <mergeCell ref="B100:E100"/>
    <mergeCell ref="F100:I100"/>
    <mergeCell ref="J100:M100"/>
    <mergeCell ref="N100:Q100"/>
    <mergeCell ref="R100:U100"/>
    <mergeCell ref="V100:Y100"/>
    <mergeCell ref="B99:E99"/>
    <mergeCell ref="F99:I99"/>
    <mergeCell ref="J99:M99"/>
    <mergeCell ref="N99:Q99"/>
    <mergeCell ref="R99:U99"/>
    <mergeCell ref="V99:Y99"/>
    <mergeCell ref="B97:E97"/>
    <mergeCell ref="F97:I97"/>
    <mergeCell ref="J97:M97"/>
    <mergeCell ref="N97:Q97"/>
    <mergeCell ref="R97:U97"/>
    <mergeCell ref="V97:Y97"/>
    <mergeCell ref="B96:E96"/>
    <mergeCell ref="F96:I96"/>
    <mergeCell ref="J96:M96"/>
    <mergeCell ref="N96:Q96"/>
    <mergeCell ref="R96:U96"/>
    <mergeCell ref="V96:Y96"/>
    <mergeCell ref="B94:E94"/>
    <mergeCell ref="F94:I94"/>
    <mergeCell ref="J94:M94"/>
    <mergeCell ref="N94:Q94"/>
    <mergeCell ref="R94:U94"/>
    <mergeCell ref="V94:Y94"/>
    <mergeCell ref="B93:E93"/>
    <mergeCell ref="F93:I93"/>
    <mergeCell ref="J93:M93"/>
    <mergeCell ref="N93:Q93"/>
    <mergeCell ref="R93:U93"/>
    <mergeCell ref="V93:Y93"/>
    <mergeCell ref="B91:E91"/>
    <mergeCell ref="F91:I91"/>
    <mergeCell ref="J91:M91"/>
    <mergeCell ref="N91:Q91"/>
    <mergeCell ref="R91:U91"/>
    <mergeCell ref="V91:Y91"/>
    <mergeCell ref="B90:E90"/>
    <mergeCell ref="F90:I90"/>
    <mergeCell ref="J90:M90"/>
    <mergeCell ref="N90:Q90"/>
    <mergeCell ref="R90:U90"/>
    <mergeCell ref="V90:Y90"/>
    <mergeCell ref="B89:E89"/>
    <mergeCell ref="F89:I89"/>
    <mergeCell ref="J89:M89"/>
    <mergeCell ref="N89:Q89"/>
    <mergeCell ref="R89:U89"/>
    <mergeCell ref="V89:Y89"/>
    <mergeCell ref="B88:E88"/>
    <mergeCell ref="F88:I88"/>
    <mergeCell ref="J88:M88"/>
    <mergeCell ref="N88:Q88"/>
    <mergeCell ref="R88:U88"/>
    <mergeCell ref="V88:Y88"/>
    <mergeCell ref="B87:E87"/>
    <mergeCell ref="F87:I87"/>
    <mergeCell ref="J87:M87"/>
    <mergeCell ref="N87:Q87"/>
    <mergeCell ref="R87:U87"/>
    <mergeCell ref="V87:Y87"/>
    <mergeCell ref="B86:E86"/>
    <mergeCell ref="F86:I86"/>
    <mergeCell ref="J86:M86"/>
    <mergeCell ref="N86:Q86"/>
    <mergeCell ref="R86:U86"/>
    <mergeCell ref="V86:Y86"/>
    <mergeCell ref="B85:E85"/>
    <mergeCell ref="F85:I85"/>
    <mergeCell ref="J85:M85"/>
    <mergeCell ref="N85:Q85"/>
    <mergeCell ref="R85:U85"/>
    <mergeCell ref="V85:Y85"/>
    <mergeCell ref="R81:U81"/>
    <mergeCell ref="V81:Y81"/>
    <mergeCell ref="B84:E84"/>
    <mergeCell ref="F84:I84"/>
    <mergeCell ref="J84:M84"/>
    <mergeCell ref="N84:Q84"/>
    <mergeCell ref="R84:U84"/>
    <mergeCell ref="V84:Y84"/>
    <mergeCell ref="V79:Y79"/>
    <mergeCell ref="B80:E80"/>
    <mergeCell ref="F80:I80"/>
    <mergeCell ref="J80:M80"/>
    <mergeCell ref="N80:Q80"/>
    <mergeCell ref="R80:U80"/>
    <mergeCell ref="V80:Y80"/>
    <mergeCell ref="A79:A82"/>
    <mergeCell ref="B79:E79"/>
    <mergeCell ref="F79:I79"/>
    <mergeCell ref="J79:M79"/>
    <mergeCell ref="N79:Q79"/>
    <mergeCell ref="R79:U79"/>
    <mergeCell ref="B81:E81"/>
    <mergeCell ref="F81:I81"/>
    <mergeCell ref="J81:M81"/>
    <mergeCell ref="N81:Q81"/>
    <mergeCell ref="B76:E76"/>
    <mergeCell ref="F76:I76"/>
    <mergeCell ref="J76:M76"/>
    <mergeCell ref="N76:Q76"/>
    <mergeCell ref="R76:U76"/>
    <mergeCell ref="V76:Y76"/>
    <mergeCell ref="B75:E75"/>
    <mergeCell ref="F75:I75"/>
    <mergeCell ref="J75:M75"/>
    <mergeCell ref="N75:Q75"/>
    <mergeCell ref="R75:U75"/>
    <mergeCell ref="V75:Y75"/>
    <mergeCell ref="B74:E74"/>
    <mergeCell ref="F74:I74"/>
    <mergeCell ref="J74:M74"/>
    <mergeCell ref="N74:Q74"/>
    <mergeCell ref="R74:U74"/>
    <mergeCell ref="V74:Y74"/>
    <mergeCell ref="B73:E73"/>
    <mergeCell ref="F73:I73"/>
    <mergeCell ref="J73:M73"/>
    <mergeCell ref="N73:Q73"/>
    <mergeCell ref="R73:U73"/>
    <mergeCell ref="V73:Y73"/>
    <mergeCell ref="B72:E72"/>
    <mergeCell ref="F72:I72"/>
    <mergeCell ref="J72:M72"/>
    <mergeCell ref="N72:Q72"/>
    <mergeCell ref="R72:U72"/>
    <mergeCell ref="V72:Y72"/>
    <mergeCell ref="B71:E71"/>
    <mergeCell ref="F71:I71"/>
    <mergeCell ref="J71:M71"/>
    <mergeCell ref="N71:Q71"/>
    <mergeCell ref="R71:U71"/>
    <mergeCell ref="V71:Y71"/>
    <mergeCell ref="B70:E70"/>
    <mergeCell ref="F70:I70"/>
    <mergeCell ref="J70:M70"/>
    <mergeCell ref="N70:Q70"/>
    <mergeCell ref="R70:U70"/>
    <mergeCell ref="V70:Y70"/>
    <mergeCell ref="B69:E69"/>
    <mergeCell ref="F69:I69"/>
    <mergeCell ref="J69:M69"/>
    <mergeCell ref="N69:Q69"/>
    <mergeCell ref="R69:U69"/>
    <mergeCell ref="V69:Y69"/>
    <mergeCell ref="B68:E68"/>
    <mergeCell ref="F68:I68"/>
    <mergeCell ref="J68:M68"/>
    <mergeCell ref="N68:Q68"/>
    <mergeCell ref="R68:U68"/>
    <mergeCell ref="V68:Y68"/>
    <mergeCell ref="B66:E66"/>
    <mergeCell ref="F66:I66"/>
    <mergeCell ref="J66:M66"/>
    <mergeCell ref="N66:Q66"/>
    <mergeCell ref="R66:U66"/>
    <mergeCell ref="V66:Y66"/>
    <mergeCell ref="B65:E65"/>
    <mergeCell ref="F65:I65"/>
    <mergeCell ref="J65:M65"/>
    <mergeCell ref="N65:Q65"/>
    <mergeCell ref="R65:U65"/>
    <mergeCell ref="V65:Y65"/>
    <mergeCell ref="B63:E63"/>
    <mergeCell ref="F63:I63"/>
    <mergeCell ref="J63:M63"/>
    <mergeCell ref="N63:Q63"/>
    <mergeCell ref="R63:U63"/>
    <mergeCell ref="V63:Y63"/>
    <mergeCell ref="B62:E62"/>
    <mergeCell ref="F62:I62"/>
    <mergeCell ref="J62:M62"/>
    <mergeCell ref="N62:Q62"/>
    <mergeCell ref="R62:U62"/>
    <mergeCell ref="V62:Y62"/>
    <mergeCell ref="B60:E60"/>
    <mergeCell ref="F60:I60"/>
    <mergeCell ref="J60:M60"/>
    <mergeCell ref="N60:Q60"/>
    <mergeCell ref="R60:U60"/>
    <mergeCell ref="V60:Y60"/>
    <mergeCell ref="B59:E59"/>
    <mergeCell ref="F59:I59"/>
    <mergeCell ref="J59:M59"/>
    <mergeCell ref="N59:Q59"/>
    <mergeCell ref="R59:U59"/>
    <mergeCell ref="V59:Y59"/>
    <mergeCell ref="B57:E57"/>
    <mergeCell ref="F57:I57"/>
    <mergeCell ref="J57:M57"/>
    <mergeCell ref="N57:Q57"/>
    <mergeCell ref="R57:U57"/>
    <mergeCell ref="V57:Y57"/>
    <mergeCell ref="B56:E56"/>
    <mergeCell ref="F56:I56"/>
    <mergeCell ref="J56:M56"/>
    <mergeCell ref="N56:Q56"/>
    <mergeCell ref="R56:U56"/>
    <mergeCell ref="V56:Y56"/>
    <mergeCell ref="B54:E54"/>
    <mergeCell ref="F54:I54"/>
    <mergeCell ref="J54:M54"/>
    <mergeCell ref="N54:Q54"/>
    <mergeCell ref="R54:U54"/>
    <mergeCell ref="V54:Y54"/>
    <mergeCell ref="B53:E53"/>
    <mergeCell ref="F53:I53"/>
    <mergeCell ref="J53:M53"/>
    <mergeCell ref="N53:Q53"/>
    <mergeCell ref="R53:U53"/>
    <mergeCell ref="V53:Y53"/>
    <mergeCell ref="B52:E52"/>
    <mergeCell ref="F52:I52"/>
    <mergeCell ref="J52:M52"/>
    <mergeCell ref="N52:Q52"/>
    <mergeCell ref="R52:U52"/>
    <mergeCell ref="V52:Y52"/>
    <mergeCell ref="B51:E51"/>
    <mergeCell ref="F51:I51"/>
    <mergeCell ref="J51:M51"/>
    <mergeCell ref="N51:Q51"/>
    <mergeCell ref="R51:U51"/>
    <mergeCell ref="V51:Y51"/>
    <mergeCell ref="B50:E50"/>
    <mergeCell ref="F50:I50"/>
    <mergeCell ref="J50:M50"/>
    <mergeCell ref="N50:Q50"/>
    <mergeCell ref="R50:U50"/>
    <mergeCell ref="V50:Y50"/>
    <mergeCell ref="B49:E49"/>
    <mergeCell ref="F49:I49"/>
    <mergeCell ref="J49:M49"/>
    <mergeCell ref="N49:Q49"/>
    <mergeCell ref="R49:U49"/>
    <mergeCell ref="V49:Y49"/>
    <mergeCell ref="B48:E48"/>
    <mergeCell ref="F48:I48"/>
    <mergeCell ref="J48:M48"/>
    <mergeCell ref="N48:Q48"/>
    <mergeCell ref="R48:U48"/>
    <mergeCell ref="V48:Y48"/>
    <mergeCell ref="R44:U44"/>
    <mergeCell ref="V44:Y44"/>
    <mergeCell ref="B47:E47"/>
    <mergeCell ref="F47:I47"/>
    <mergeCell ref="J47:M47"/>
    <mergeCell ref="N47:Q47"/>
    <mergeCell ref="R47:U47"/>
    <mergeCell ref="V47:Y47"/>
    <mergeCell ref="V42:Y42"/>
    <mergeCell ref="B43:E43"/>
    <mergeCell ref="F43:I43"/>
    <mergeCell ref="J43:M43"/>
    <mergeCell ref="N43:Q43"/>
    <mergeCell ref="R43:U43"/>
    <mergeCell ref="V43:Y43"/>
    <mergeCell ref="A42:A45"/>
    <mergeCell ref="B42:E42"/>
    <mergeCell ref="F42:I42"/>
    <mergeCell ref="J42:M42"/>
    <mergeCell ref="N42:Q42"/>
    <mergeCell ref="R42:U42"/>
    <mergeCell ref="B44:E44"/>
    <mergeCell ref="F44:I44"/>
    <mergeCell ref="J44:M44"/>
    <mergeCell ref="N44:Q44"/>
    <mergeCell ref="B39:E39"/>
    <mergeCell ref="F39:I39"/>
    <mergeCell ref="J39:M39"/>
    <mergeCell ref="N39:Q39"/>
    <mergeCell ref="R39:U39"/>
    <mergeCell ref="V39:Y39"/>
    <mergeCell ref="F38:I38"/>
    <mergeCell ref="J38:M38"/>
    <mergeCell ref="N38:Q38"/>
    <mergeCell ref="R38:U38"/>
    <mergeCell ref="V38:Y38"/>
    <mergeCell ref="B38:E38"/>
    <mergeCell ref="F37:I37"/>
    <mergeCell ref="J37:M37"/>
    <mergeCell ref="N37:Q37"/>
    <mergeCell ref="R37:U37"/>
    <mergeCell ref="V37:Y37"/>
    <mergeCell ref="B37:E37"/>
    <mergeCell ref="F36:I36"/>
    <mergeCell ref="J36:M36"/>
    <mergeCell ref="N36:Q36"/>
    <mergeCell ref="R36:U36"/>
    <mergeCell ref="V36:Y36"/>
    <mergeCell ref="B36:E36"/>
    <mergeCell ref="F35:I35"/>
    <mergeCell ref="J35:M35"/>
    <mergeCell ref="N35:Q35"/>
    <mergeCell ref="R35:U35"/>
    <mergeCell ref="V35:Y35"/>
    <mergeCell ref="B35:E35"/>
    <mergeCell ref="F34:I34"/>
    <mergeCell ref="J34:M34"/>
    <mergeCell ref="N34:Q34"/>
    <mergeCell ref="R34:U34"/>
    <mergeCell ref="V34:Y34"/>
    <mergeCell ref="B34:E34"/>
    <mergeCell ref="F33:I33"/>
    <mergeCell ref="J33:M33"/>
    <mergeCell ref="N33:Q33"/>
    <mergeCell ref="R33:U33"/>
    <mergeCell ref="V33:Y33"/>
    <mergeCell ref="B33:E33"/>
    <mergeCell ref="F32:I32"/>
    <mergeCell ref="J32:M32"/>
    <mergeCell ref="N32:Q32"/>
    <mergeCell ref="R32:U32"/>
    <mergeCell ref="V32:Y32"/>
    <mergeCell ref="B32:E32"/>
    <mergeCell ref="F31:I31"/>
    <mergeCell ref="J31:M31"/>
    <mergeCell ref="N31:Q31"/>
    <mergeCell ref="R31:U31"/>
    <mergeCell ref="V31:Y31"/>
    <mergeCell ref="B31:E31"/>
    <mergeCell ref="F29:I29"/>
    <mergeCell ref="J29:M29"/>
    <mergeCell ref="N29:Q29"/>
    <mergeCell ref="R29:U29"/>
    <mergeCell ref="V29:Y29"/>
    <mergeCell ref="B29:E29"/>
    <mergeCell ref="F28:I28"/>
    <mergeCell ref="J28:M28"/>
    <mergeCell ref="N28:Q28"/>
    <mergeCell ref="R28:U28"/>
    <mergeCell ref="V28:Y28"/>
    <mergeCell ref="B28:E28"/>
    <mergeCell ref="F26:I26"/>
    <mergeCell ref="J26:M26"/>
    <mergeCell ref="N26:Q26"/>
    <mergeCell ref="R26:U26"/>
    <mergeCell ref="V26:Y26"/>
    <mergeCell ref="B26:E26"/>
    <mergeCell ref="F25:I25"/>
    <mergeCell ref="J25:M25"/>
    <mergeCell ref="N25:Q25"/>
    <mergeCell ref="R25:U25"/>
    <mergeCell ref="V25:Y25"/>
    <mergeCell ref="B25:E25"/>
    <mergeCell ref="F23:I23"/>
    <mergeCell ref="J23:M23"/>
    <mergeCell ref="N23:Q23"/>
    <mergeCell ref="R23:U23"/>
    <mergeCell ref="V23:Y23"/>
    <mergeCell ref="B23:E23"/>
    <mergeCell ref="F22:I22"/>
    <mergeCell ref="J22:M22"/>
    <mergeCell ref="N22:Q22"/>
    <mergeCell ref="R22:U22"/>
    <mergeCell ref="V22:Y22"/>
    <mergeCell ref="B22:E22"/>
    <mergeCell ref="F20:I20"/>
    <mergeCell ref="J20:M20"/>
    <mergeCell ref="N20:Q20"/>
    <mergeCell ref="R20:U20"/>
    <mergeCell ref="V20:Y20"/>
    <mergeCell ref="B20:E20"/>
    <mergeCell ref="F19:I19"/>
    <mergeCell ref="J19:M19"/>
    <mergeCell ref="N19:Q19"/>
    <mergeCell ref="R19:U19"/>
    <mergeCell ref="V19:Y19"/>
    <mergeCell ref="B19:E19"/>
    <mergeCell ref="F17:I17"/>
    <mergeCell ref="J17:M17"/>
    <mergeCell ref="N17:Q17"/>
    <mergeCell ref="R17:U17"/>
    <mergeCell ref="V17:Y17"/>
    <mergeCell ref="B17:E17"/>
    <mergeCell ref="F16:I16"/>
    <mergeCell ref="J16:M16"/>
    <mergeCell ref="N16:Q16"/>
    <mergeCell ref="R16:U16"/>
    <mergeCell ref="V16:Y16"/>
    <mergeCell ref="B16:E16"/>
    <mergeCell ref="F15:I15"/>
    <mergeCell ref="J15:M15"/>
    <mergeCell ref="N15:Q15"/>
    <mergeCell ref="R15:U15"/>
    <mergeCell ref="V15:Y15"/>
    <mergeCell ref="B15:E15"/>
    <mergeCell ref="F14:I14"/>
    <mergeCell ref="J14:M14"/>
    <mergeCell ref="N14:Q14"/>
    <mergeCell ref="R14:U14"/>
    <mergeCell ref="V14:Y14"/>
    <mergeCell ref="B14:E14"/>
    <mergeCell ref="F13:I13"/>
    <mergeCell ref="J13:M13"/>
    <mergeCell ref="N13:Q13"/>
    <mergeCell ref="R13:U13"/>
    <mergeCell ref="V13:Y13"/>
    <mergeCell ref="B13:E13"/>
    <mergeCell ref="F12:I12"/>
    <mergeCell ref="J12:M12"/>
    <mergeCell ref="N12:Q12"/>
    <mergeCell ref="R12:U12"/>
    <mergeCell ref="V12:Y12"/>
    <mergeCell ref="B12:E12"/>
    <mergeCell ref="F11:I11"/>
    <mergeCell ref="J11:M11"/>
    <mergeCell ref="N11:Q11"/>
    <mergeCell ref="R11:U11"/>
    <mergeCell ref="V11:Y11"/>
    <mergeCell ref="B11:E11"/>
    <mergeCell ref="V7:Y7"/>
    <mergeCell ref="F10:I10"/>
    <mergeCell ref="J10:M10"/>
    <mergeCell ref="N10:Q10"/>
    <mergeCell ref="R10:U10"/>
    <mergeCell ref="V10:Y10"/>
    <mergeCell ref="R7:U7"/>
    <mergeCell ref="B10:E10"/>
    <mergeCell ref="F6:I6"/>
    <mergeCell ref="J6:M6"/>
    <mergeCell ref="N6:Q6"/>
    <mergeCell ref="R6:U6"/>
    <mergeCell ref="V6:Y6"/>
    <mergeCell ref="B7:E7"/>
    <mergeCell ref="F7:I7"/>
    <mergeCell ref="J7:M7"/>
    <mergeCell ref="N7:Q7"/>
    <mergeCell ref="A1:Y1"/>
    <mergeCell ref="A3:Y3"/>
    <mergeCell ref="A5:A8"/>
    <mergeCell ref="B5:E5"/>
    <mergeCell ref="F5:I5"/>
    <mergeCell ref="J5:M5"/>
    <mergeCell ref="N5:Q5"/>
    <mergeCell ref="R5:U5"/>
    <mergeCell ref="V5:Y5"/>
    <mergeCell ref="B6:E6"/>
  </mergeCells>
  <dataValidations count="19">
    <dataValidation type="list" allowBlank="1" showInputMessage="1" showErrorMessage="1" sqref="V84:Y91 V93:Y94 V96:Y97 V99:Y100 V102:Y103 V105:Y112">
      <formula1>INDIRECT($V$81)</formula1>
    </dataValidation>
    <dataValidation type="list" allowBlank="1" showInputMessage="1" showErrorMessage="1" sqref="R84:U91 R93:U94 R96:U97 R99:U100 R102:U103 R105:U112">
      <formula1>INDIRECT($R$81)</formula1>
    </dataValidation>
    <dataValidation type="list" allowBlank="1" showInputMessage="1" showErrorMessage="1" sqref="N84:Q91 N93:Q94 N96:Q97 N99:Q100 N102:Q103 N105:Q112">
      <formula1>INDIRECT($N$81)</formula1>
    </dataValidation>
    <dataValidation type="list" allowBlank="1" showInputMessage="1" showErrorMessage="1" sqref="J84:M91 J93:M94 J96:M97 J99:M100 J102:M103 J105:M112">
      <formula1>INDIRECT($J$81)</formula1>
    </dataValidation>
    <dataValidation type="list" allowBlank="1" showInputMessage="1" showErrorMessage="1" sqref="F84:I91 F93:I94 F96:I97 F99:I100 F102:I103 F105:I112">
      <formula1>INDIRECT($F$81)</formula1>
    </dataValidation>
    <dataValidation type="list" allowBlank="1" showInputMessage="1" showErrorMessage="1" sqref="B84:E91 B93:E94 B96:E97 B99:E100 B102:E103 B105:E112">
      <formula1>INDIRECT($B$81)</formula1>
    </dataValidation>
    <dataValidation type="list" allowBlank="1" showInputMessage="1" showErrorMessage="1" sqref="V47:Y54 V56:Y57 V59:Y60 V62:Y63 V65:Y66 V68:Y75">
      <formula1>INDIRECT($V$44)</formula1>
    </dataValidation>
    <dataValidation type="list" allowBlank="1" showInputMessage="1" showErrorMessage="1" sqref="R47:U54 R56:U57 R59:U60 R62:U63 R65:U66 R68:U75">
      <formula1>INDIRECT($R$44)</formula1>
    </dataValidation>
    <dataValidation type="list" allowBlank="1" showInputMessage="1" showErrorMessage="1" sqref="N47:Q54 N56:Q57 N59:Q60 N62:Q63 N65:Q66 N68:Q75">
      <formula1>INDIRECT($N$44)</formula1>
    </dataValidation>
    <dataValidation type="list" allowBlank="1" showInputMessage="1" showErrorMessage="1" sqref="J47:M54 J56:M57 J59:M60 J62:M63 J65:M66 J68:M75">
      <formula1>INDIRECT($J$44)</formula1>
    </dataValidation>
    <dataValidation type="list" allowBlank="1" showInputMessage="1" showErrorMessage="1" sqref="F47:I54 F56:I57 F59:I60 F62:I63 F65:I66 F68:I75">
      <formula1>INDIRECT($F$44)</formula1>
    </dataValidation>
    <dataValidation type="list" allowBlank="1" showInputMessage="1" showErrorMessage="1" sqref="B47:E54 B56:E57 B59:E60 B62:E63 B65:E66 B68:E75">
      <formula1>INDIRECT($B$44)</formula1>
    </dataValidation>
    <dataValidation type="list" allowBlank="1" showInputMessage="1" showErrorMessage="1" sqref="V10:Y17 V19:Y20 V22:Y23 V25:Y26 V28:Y29 V31:Y38">
      <formula1>INDIRECT($V$7)</formula1>
    </dataValidation>
    <dataValidation type="list" allowBlank="1" showInputMessage="1" showErrorMessage="1" sqref="R10:U17 R19:U20 R22:U23 R25:U26 R28:U29 R31:U38">
      <formula1>INDIRECT($R$7)</formula1>
    </dataValidation>
    <dataValidation type="list" allowBlank="1" showInputMessage="1" showErrorMessage="1" sqref="N10:Q17 N19:Q20 N22:Q23 N25:Q26 N28:Q29 N31:Q38">
      <formula1>INDIRECT($N$7)</formula1>
    </dataValidation>
    <dataValidation type="list" allowBlank="1" showInputMessage="1" showErrorMessage="1" sqref="J10:M17 J19:M20 J22:M23 J25:M26 J28:M29 J31:M38">
      <formula1>INDIRECT($J$7)</formula1>
    </dataValidation>
    <dataValidation type="list" allowBlank="1" showInputMessage="1" showErrorMessage="1" sqref="F10:I17 F19:I20 F22:I23 F25:I26 F28:I29 F31:I38">
      <formula1>INDIRECT($F$7)</formula1>
    </dataValidation>
    <dataValidation type="list" allowBlank="1" showInputMessage="1" showErrorMessage="1" sqref="B10:E17 B19:E20 B22:E23 B25:E26 B28:E29 B31:E38">
      <formula1>INDIRECT($B$7)</formula1>
    </dataValidation>
    <dataValidation type="list" allowBlank="1" showInputMessage="1" showErrorMessage="1" sqref="B6:Y6 B43:Y43 B80:Y80">
      <formula1>EQUIPESJF</formula1>
    </dataValidation>
  </dataValidations>
  <hyperlinks>
    <hyperlink ref="A1:M1" location="ACCUEIL!A1" display="ACCUEIL!A1"/>
  </hyperlinks>
  <printOptions/>
  <pageMargins left="0.7" right="0.7" top="0.75" bottom="0.75" header="0.3" footer="0.3"/>
  <pageSetup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Y113"/>
  <sheetViews>
    <sheetView zoomScalePageLayoutView="0" workbookViewId="0" topLeftCell="A1">
      <selection activeCell="B38" sqref="B38:E38"/>
    </sheetView>
  </sheetViews>
  <sheetFormatPr defaultColWidth="11.421875" defaultRowHeight="15"/>
  <cols>
    <col min="1" max="1" width="9.00390625" style="0" customWidth="1"/>
    <col min="2" max="2" width="4.7109375" style="0" bestFit="1" customWidth="1"/>
    <col min="3" max="3" width="4.140625" style="0" bestFit="1" customWidth="1"/>
    <col min="4" max="4" width="5.57421875" style="0" bestFit="1" customWidth="1"/>
    <col min="5" max="5" width="34.00390625" style="0" customWidth="1"/>
    <col min="6" max="25" width="6.7109375" style="0" customWidth="1"/>
  </cols>
  <sheetData>
    <row r="1" spans="1:25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7"/>
    </row>
    <row r="2" ht="15.75" thickBot="1"/>
    <row r="3" spans="1:25" ht="30" customHeight="1" thickBot="1">
      <c r="A3" s="168" t="s">
        <v>126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70"/>
    </row>
    <row r="4" ht="15.75" thickBot="1"/>
    <row r="5" spans="1:25" ht="15">
      <c r="A5" s="231" t="s">
        <v>30</v>
      </c>
      <c r="B5" s="233" t="s">
        <v>42</v>
      </c>
      <c r="C5" s="234"/>
      <c r="D5" s="234"/>
      <c r="E5" s="235"/>
      <c r="F5" s="233" t="s">
        <v>43</v>
      </c>
      <c r="G5" s="234"/>
      <c r="H5" s="234"/>
      <c r="I5" s="235"/>
      <c r="J5" s="233" t="s">
        <v>44</v>
      </c>
      <c r="K5" s="234"/>
      <c r="L5" s="234"/>
      <c r="M5" s="235"/>
      <c r="N5" s="233" t="s">
        <v>45</v>
      </c>
      <c r="O5" s="234"/>
      <c r="P5" s="234"/>
      <c r="Q5" s="235"/>
      <c r="R5" s="233" t="s">
        <v>46</v>
      </c>
      <c r="S5" s="234"/>
      <c r="T5" s="234"/>
      <c r="U5" s="235"/>
      <c r="V5" s="233" t="s">
        <v>47</v>
      </c>
      <c r="W5" s="234"/>
      <c r="X5" s="234"/>
      <c r="Y5" s="235"/>
    </row>
    <row r="6" spans="1:25" ht="15">
      <c r="A6" s="232"/>
      <c r="B6" s="236"/>
      <c r="C6" s="237"/>
      <c r="D6" s="237"/>
      <c r="E6" s="238"/>
      <c r="F6" s="236"/>
      <c r="G6" s="237"/>
      <c r="H6" s="237"/>
      <c r="I6" s="238"/>
      <c r="J6" s="236"/>
      <c r="K6" s="237"/>
      <c r="L6" s="237"/>
      <c r="M6" s="238"/>
      <c r="N6" s="236"/>
      <c r="O6" s="237"/>
      <c r="P6" s="237"/>
      <c r="Q6" s="238"/>
      <c r="R6" s="236"/>
      <c r="S6" s="237"/>
      <c r="T6" s="237"/>
      <c r="U6" s="238"/>
      <c r="V6" s="236"/>
      <c r="W6" s="237"/>
      <c r="X6" s="237"/>
      <c r="Y6" s="238"/>
    </row>
    <row r="7" spans="1:25" ht="15" hidden="1">
      <c r="A7" s="232"/>
      <c r="B7" s="178" t="e">
        <f>VLOOKUP(B6,DONNEESMI!$A$2:$B$19,2,FALSE)</f>
        <v>#N/A</v>
      </c>
      <c r="C7" s="179"/>
      <c r="D7" s="179"/>
      <c r="E7" s="180"/>
      <c r="F7" s="178" t="e">
        <f>VLOOKUP(F6,DONNEESMI!$A$2:$B$19,2,FALSE)</f>
        <v>#N/A</v>
      </c>
      <c r="G7" s="179"/>
      <c r="H7" s="179"/>
      <c r="I7" s="180"/>
      <c r="J7" s="178" t="e">
        <f>VLOOKUP(J6,DONNEESMI!$A$2:$B$19,2,FALSE)</f>
        <v>#N/A</v>
      </c>
      <c r="K7" s="179"/>
      <c r="L7" s="179"/>
      <c r="M7" s="180"/>
      <c r="N7" s="178" t="e">
        <f>VLOOKUP(N6,DONNEESMI!$A$2:$B$19,2,FALSE)</f>
        <v>#N/A</v>
      </c>
      <c r="O7" s="179"/>
      <c r="P7" s="179"/>
      <c r="Q7" s="180"/>
      <c r="R7" s="178" t="e">
        <f>VLOOKUP(R6,DONNEESMI!$A$2:$B$19,2,FALSE)</f>
        <v>#N/A</v>
      </c>
      <c r="S7" s="179"/>
      <c r="T7" s="179"/>
      <c r="U7" s="180"/>
      <c r="V7" s="178" t="e">
        <f>VLOOKUP(V6,DONNEESMI!$A$2:$B$19,2,FALSE)</f>
        <v>#N/A</v>
      </c>
      <c r="W7" s="179"/>
      <c r="X7" s="179"/>
      <c r="Y7" s="180"/>
    </row>
    <row r="8" spans="1:25" ht="15">
      <c r="A8" s="232"/>
      <c r="B8" s="35" t="s">
        <v>70</v>
      </c>
      <c r="C8" s="4" t="s">
        <v>71</v>
      </c>
      <c r="D8" s="4" t="s">
        <v>72</v>
      </c>
      <c r="E8" s="36" t="s">
        <v>69</v>
      </c>
      <c r="F8" s="35" t="s">
        <v>70</v>
      </c>
      <c r="G8" s="4" t="s">
        <v>71</v>
      </c>
      <c r="H8" s="4" t="s">
        <v>72</v>
      </c>
      <c r="I8" s="36" t="s">
        <v>69</v>
      </c>
      <c r="J8" s="35" t="s">
        <v>70</v>
      </c>
      <c r="K8" s="4" t="s">
        <v>71</v>
      </c>
      <c r="L8" s="4" t="s">
        <v>72</v>
      </c>
      <c r="M8" s="36" t="s">
        <v>69</v>
      </c>
      <c r="N8" s="35" t="s">
        <v>70</v>
      </c>
      <c r="O8" s="4" t="s">
        <v>71</v>
      </c>
      <c r="P8" s="4" t="s">
        <v>72</v>
      </c>
      <c r="Q8" s="36" t="s">
        <v>69</v>
      </c>
      <c r="R8" s="35" t="s">
        <v>70</v>
      </c>
      <c r="S8" s="4" t="s">
        <v>71</v>
      </c>
      <c r="T8" s="4" t="s">
        <v>72</v>
      </c>
      <c r="U8" s="36" t="s">
        <v>69</v>
      </c>
      <c r="V8" s="35" t="s">
        <v>70</v>
      </c>
      <c r="W8" s="4" t="s">
        <v>71</v>
      </c>
      <c r="X8" s="4" t="s">
        <v>72</v>
      </c>
      <c r="Y8" s="36" t="s">
        <v>69</v>
      </c>
    </row>
    <row r="9" spans="1:25" ht="15">
      <c r="A9" s="103" t="s">
        <v>31</v>
      </c>
      <c r="B9" s="104"/>
      <c r="C9" s="105"/>
      <c r="D9" s="105"/>
      <c r="E9" s="54">
        <f>IF(ISERROR(RM4004NM/((B9*60)+C9+(D9/100)))*100,"",(RM4004NM/((B9*60)+C9+(D9/100)))*100)</f>
      </c>
      <c r="F9" s="104"/>
      <c r="G9" s="105"/>
      <c r="H9" s="105"/>
      <c r="I9" s="54">
        <f>IF(ISERROR(RM4004NM/((F9*60)+G9+(H9/100)))*100,"",(RM4004NM/((F9*60)+G9+(H9/100)))*100)</f>
      </c>
      <c r="J9" s="104"/>
      <c r="K9" s="105"/>
      <c r="L9" s="105"/>
      <c r="M9" s="54">
        <f>IF(ISERROR(RM4004NM/((J9*60)+K9+(L9/100)))*100,"",(RM4004NM/((J9*60)+K9+(L9/100)))*100)</f>
      </c>
      <c r="N9" s="104"/>
      <c r="O9" s="105"/>
      <c r="P9" s="105"/>
      <c r="Q9" s="54">
        <f>IF(ISERROR(RM4004NM/((N9*60)+O9+(P9/100)))*100,"",(RM4004NM/((N9*60)+O9+(P9/100)))*100)</f>
      </c>
      <c r="R9" s="104"/>
      <c r="S9" s="105"/>
      <c r="T9" s="105"/>
      <c r="U9" s="54">
        <f>IF(ISERROR(RM4004NM/((R9*60)+S9+(T9/100)))*100,"",(RM4004NM/((R9*60)+S9+(T9/100)))*100)</f>
      </c>
      <c r="V9" s="104"/>
      <c r="W9" s="105"/>
      <c r="X9" s="105"/>
      <c r="Y9" s="54">
        <f>IF(ISERROR(RM4004NM/((V9*60)+W9+(X9/100)))*100,"",(RM4004NM/((V9*60)+W9+(X9/100)))*100)</f>
      </c>
    </row>
    <row r="10" spans="1:25" ht="36">
      <c r="A10" s="37" t="s">
        <v>144</v>
      </c>
      <c r="B10" s="216"/>
      <c r="C10" s="217"/>
      <c r="D10" s="217"/>
      <c r="E10" s="239"/>
      <c r="F10" s="187"/>
      <c r="G10" s="188"/>
      <c r="H10" s="188"/>
      <c r="I10" s="189"/>
      <c r="J10" s="187"/>
      <c r="K10" s="188"/>
      <c r="L10" s="188"/>
      <c r="M10" s="189"/>
      <c r="N10" s="187"/>
      <c r="O10" s="188"/>
      <c r="P10" s="188"/>
      <c r="Q10" s="189"/>
      <c r="R10" s="187"/>
      <c r="S10" s="188"/>
      <c r="T10" s="188"/>
      <c r="U10" s="189"/>
      <c r="V10" s="187"/>
      <c r="W10" s="188"/>
      <c r="X10" s="188"/>
      <c r="Y10" s="189"/>
    </row>
    <row r="11" spans="1:25" ht="36">
      <c r="A11" s="37" t="s">
        <v>142</v>
      </c>
      <c r="B11" s="240"/>
      <c r="C11" s="241"/>
      <c r="D11" s="241"/>
      <c r="E11" s="242"/>
      <c r="F11" s="187"/>
      <c r="G11" s="188"/>
      <c r="H11" s="188"/>
      <c r="I11" s="189"/>
      <c r="J11" s="187"/>
      <c r="K11" s="188"/>
      <c r="L11" s="188"/>
      <c r="M11" s="189"/>
      <c r="N11" s="187"/>
      <c r="O11" s="188"/>
      <c r="P11" s="188"/>
      <c r="Q11" s="189"/>
      <c r="R11" s="187"/>
      <c r="S11" s="188"/>
      <c r="T11" s="188"/>
      <c r="U11" s="189"/>
      <c r="V11" s="187"/>
      <c r="W11" s="188"/>
      <c r="X11" s="188"/>
      <c r="Y11" s="189"/>
    </row>
    <row r="12" spans="1:25" ht="36">
      <c r="A12" s="37" t="s">
        <v>143</v>
      </c>
      <c r="B12" s="216"/>
      <c r="C12" s="217"/>
      <c r="D12" s="217"/>
      <c r="E12" s="239"/>
      <c r="F12" s="187"/>
      <c r="G12" s="188"/>
      <c r="H12" s="188"/>
      <c r="I12" s="189"/>
      <c r="J12" s="187"/>
      <c r="K12" s="188"/>
      <c r="L12" s="188"/>
      <c r="M12" s="189"/>
      <c r="N12" s="187"/>
      <c r="O12" s="188"/>
      <c r="P12" s="188"/>
      <c r="Q12" s="189"/>
      <c r="R12" s="187"/>
      <c r="S12" s="188"/>
      <c r="T12" s="188"/>
      <c r="U12" s="189"/>
      <c r="V12" s="187"/>
      <c r="W12" s="188"/>
      <c r="X12" s="188"/>
      <c r="Y12" s="189"/>
    </row>
    <row r="13" spans="1:25" ht="36">
      <c r="A13" s="37" t="s">
        <v>145</v>
      </c>
      <c r="B13" s="216"/>
      <c r="C13" s="217"/>
      <c r="D13" s="217"/>
      <c r="E13" s="239"/>
      <c r="F13" s="187"/>
      <c r="G13" s="188"/>
      <c r="H13" s="188"/>
      <c r="I13" s="189"/>
      <c r="J13" s="187"/>
      <c r="K13" s="188"/>
      <c r="L13" s="188"/>
      <c r="M13" s="189"/>
      <c r="N13" s="187"/>
      <c r="O13" s="188"/>
      <c r="P13" s="188"/>
      <c r="Q13" s="189"/>
      <c r="R13" s="187"/>
      <c r="S13" s="188"/>
      <c r="T13" s="188"/>
      <c r="U13" s="189"/>
      <c r="V13" s="187"/>
      <c r="W13" s="188"/>
      <c r="X13" s="188"/>
      <c r="Y13" s="189"/>
    </row>
    <row r="14" spans="1:25" ht="36">
      <c r="A14" s="37" t="s">
        <v>146</v>
      </c>
      <c r="B14" s="216"/>
      <c r="C14" s="217"/>
      <c r="D14" s="217"/>
      <c r="E14" s="239"/>
      <c r="F14" s="187"/>
      <c r="G14" s="188"/>
      <c r="H14" s="188"/>
      <c r="I14" s="189"/>
      <c r="J14" s="187"/>
      <c r="K14" s="188"/>
      <c r="L14" s="188"/>
      <c r="M14" s="189"/>
      <c r="N14" s="187"/>
      <c r="O14" s="188"/>
      <c r="P14" s="188"/>
      <c r="Q14" s="189"/>
      <c r="R14" s="187"/>
      <c r="S14" s="188"/>
      <c r="T14" s="188"/>
      <c r="U14" s="189"/>
      <c r="V14" s="187"/>
      <c r="W14" s="188"/>
      <c r="X14" s="188"/>
      <c r="Y14" s="189"/>
    </row>
    <row r="15" spans="1:25" ht="36">
      <c r="A15" s="37" t="s">
        <v>147</v>
      </c>
      <c r="B15" s="213"/>
      <c r="C15" s="214"/>
      <c r="D15" s="214"/>
      <c r="E15" s="243"/>
      <c r="F15" s="187"/>
      <c r="G15" s="188"/>
      <c r="H15" s="188"/>
      <c r="I15" s="189"/>
      <c r="J15" s="187"/>
      <c r="K15" s="188"/>
      <c r="L15" s="188"/>
      <c r="M15" s="189"/>
      <c r="N15" s="187"/>
      <c r="O15" s="188"/>
      <c r="P15" s="188"/>
      <c r="Q15" s="189"/>
      <c r="R15" s="187"/>
      <c r="S15" s="188"/>
      <c r="T15" s="188"/>
      <c r="U15" s="189"/>
      <c r="V15" s="187"/>
      <c r="W15" s="188"/>
      <c r="X15" s="188"/>
      <c r="Y15" s="189"/>
    </row>
    <row r="16" spans="1:25" ht="36">
      <c r="A16" s="37" t="s">
        <v>148</v>
      </c>
      <c r="B16" s="216"/>
      <c r="C16" s="217"/>
      <c r="D16" s="217"/>
      <c r="E16" s="239"/>
      <c r="F16" s="187"/>
      <c r="G16" s="188"/>
      <c r="H16" s="188"/>
      <c r="I16" s="189"/>
      <c r="J16" s="187"/>
      <c r="K16" s="188"/>
      <c r="L16" s="188"/>
      <c r="M16" s="189"/>
      <c r="N16" s="187"/>
      <c r="O16" s="188"/>
      <c r="P16" s="188"/>
      <c r="Q16" s="189"/>
      <c r="R16" s="187"/>
      <c r="S16" s="188"/>
      <c r="T16" s="188"/>
      <c r="U16" s="189"/>
      <c r="V16" s="187"/>
      <c r="W16" s="188"/>
      <c r="X16" s="188"/>
      <c r="Y16" s="189"/>
    </row>
    <row r="17" spans="1:25" ht="36">
      <c r="A17" s="37" t="s">
        <v>149</v>
      </c>
      <c r="B17" s="216"/>
      <c r="C17" s="217"/>
      <c r="D17" s="217"/>
      <c r="E17" s="239"/>
      <c r="F17" s="187"/>
      <c r="G17" s="188"/>
      <c r="H17" s="188"/>
      <c r="I17" s="189"/>
      <c r="J17" s="187"/>
      <c r="K17" s="188"/>
      <c r="L17" s="188"/>
      <c r="M17" s="189"/>
      <c r="N17" s="187"/>
      <c r="O17" s="188"/>
      <c r="P17" s="188"/>
      <c r="Q17" s="189"/>
      <c r="R17" s="187"/>
      <c r="S17" s="188"/>
      <c r="T17" s="188"/>
      <c r="U17" s="189"/>
      <c r="V17" s="187"/>
      <c r="W17" s="188"/>
      <c r="X17" s="188"/>
      <c r="Y17" s="189"/>
    </row>
    <row r="18" spans="1:25" ht="15">
      <c r="A18" s="106" t="s">
        <v>73</v>
      </c>
      <c r="B18" s="104"/>
      <c r="C18" s="105"/>
      <c r="D18" s="105"/>
      <c r="E18" s="54">
        <f>IF(ISERROR(RM100PM/((B18*60)+C18+(D18/100)))*100,"",(RM100PM/((B18*60)+C18+(D18/100)))*100)</f>
      </c>
      <c r="F18" s="104"/>
      <c r="G18" s="105"/>
      <c r="H18" s="105"/>
      <c r="I18" s="54">
        <f>IF(ISERROR(RM100PM/((F18*60)+G18+(H18/100)))*100,"",(RM100PM/((F18*60)+G18+(H18/100)))*100)</f>
      </c>
      <c r="J18" s="104"/>
      <c r="K18" s="105"/>
      <c r="L18" s="105"/>
      <c r="M18" s="54">
        <f>IF(ISERROR(RM100PM/((J18*60)+K18+(L18/100)))*100,"",(RM100PM/((J18*60)+K18+(L18/100)))*100)</f>
      </c>
      <c r="N18" s="104"/>
      <c r="O18" s="105"/>
      <c r="P18" s="105"/>
      <c r="Q18" s="54">
        <f>IF(ISERROR(RM100PM/((N18*60)+O18+(P18/100)))*100,"",(RM100PM/((N18*60)+O18+(P18/100)))*100)</f>
      </c>
      <c r="R18" s="104"/>
      <c r="S18" s="105"/>
      <c r="T18" s="105"/>
      <c r="U18" s="54">
        <f>IF(ISERROR(RM100PM/((R18*60)+S18+(T18/100)))*100,"",(RM100PM/((R18*60)+S18+(T18/100)))*100)</f>
      </c>
      <c r="V18" s="104"/>
      <c r="W18" s="105"/>
      <c r="X18" s="105"/>
      <c r="Y18" s="54">
        <f>IF(ISERROR(RM100PM/((V18*60)+W18+(X18/100)))*100,"",(RM100PM/((V18*60)+W18+(X18/100)))*100)</f>
      </c>
    </row>
    <row r="19" spans="1:25" ht="36">
      <c r="A19" s="37" t="s">
        <v>81</v>
      </c>
      <c r="B19" s="213"/>
      <c r="C19" s="214"/>
      <c r="D19" s="214"/>
      <c r="E19" s="243"/>
      <c r="F19" s="187"/>
      <c r="G19" s="188"/>
      <c r="H19" s="188"/>
      <c r="I19" s="189"/>
      <c r="J19" s="187"/>
      <c r="K19" s="188"/>
      <c r="L19" s="188"/>
      <c r="M19" s="189"/>
      <c r="N19" s="187"/>
      <c r="O19" s="188"/>
      <c r="P19" s="188"/>
      <c r="Q19" s="189"/>
      <c r="R19" s="187"/>
      <c r="S19" s="188"/>
      <c r="T19" s="188"/>
      <c r="U19" s="189"/>
      <c r="V19" s="187"/>
      <c r="W19" s="188"/>
      <c r="X19" s="188"/>
      <c r="Y19" s="189"/>
    </row>
    <row r="20" spans="1:25" ht="36">
      <c r="A20" s="37" t="s">
        <v>82</v>
      </c>
      <c r="B20" s="240"/>
      <c r="C20" s="241"/>
      <c r="D20" s="241"/>
      <c r="E20" s="242"/>
      <c r="F20" s="187"/>
      <c r="G20" s="188"/>
      <c r="H20" s="188"/>
      <c r="I20" s="189"/>
      <c r="J20" s="187"/>
      <c r="K20" s="188"/>
      <c r="L20" s="188"/>
      <c r="M20" s="189"/>
      <c r="N20" s="187"/>
      <c r="O20" s="188"/>
      <c r="P20" s="188"/>
      <c r="Q20" s="189"/>
      <c r="R20" s="187"/>
      <c r="S20" s="188"/>
      <c r="T20" s="188"/>
      <c r="U20" s="189"/>
      <c r="V20" s="187"/>
      <c r="W20" s="188"/>
      <c r="X20" s="188"/>
      <c r="Y20" s="189"/>
    </row>
    <row r="21" spans="1:25" ht="15">
      <c r="A21" s="106" t="s">
        <v>74</v>
      </c>
      <c r="B21" s="104"/>
      <c r="C21" s="105"/>
      <c r="D21" s="105"/>
      <c r="E21" s="54">
        <f>IF(ISERROR(RM100DM/((B21*60)+C21+(D21/100)))*100,"",(RM100DM/((B21*60)+C21+(D21/100)))*100)</f>
      </c>
      <c r="F21" s="104"/>
      <c r="G21" s="105"/>
      <c r="H21" s="105"/>
      <c r="I21" s="54">
        <f>IF(ISERROR(RM100DM/((F21*60)+G21+(H21/100)))*100,"",(RM100DM/((F21*60)+G21+(H21/100)))*100)</f>
      </c>
      <c r="J21" s="104"/>
      <c r="K21" s="105"/>
      <c r="L21" s="105"/>
      <c r="M21" s="54">
        <f>IF(ISERROR(RM100DM/((J21*60)+K21+(L21/100)))*100,"",(RM100DM/((J21*60)+K21+(L21/100)))*100)</f>
      </c>
      <c r="N21" s="104"/>
      <c r="O21" s="105"/>
      <c r="P21" s="105"/>
      <c r="Q21" s="54">
        <f>IF(ISERROR(RM100DM/((N21*60)+O21+(P21/100)))*100,"",(RM100DM/((N21*60)+O21+(P21/100)))*100)</f>
      </c>
      <c r="R21" s="104"/>
      <c r="S21" s="105"/>
      <c r="T21" s="105"/>
      <c r="U21" s="54">
        <f>IF(ISERROR(RM100DM/((R21*60)+S21+(T21/100)))*100,"",(RM100DM/((R21*60)+S21+(T21/100)))*100)</f>
      </c>
      <c r="V21" s="104"/>
      <c r="W21" s="105"/>
      <c r="X21" s="105"/>
      <c r="Y21" s="54">
        <f>IF(ISERROR(RM100DM/((V21*60)+W21+(X21/100)))*100,"",(RM100DM/((V21*60)+W21+(X21/100)))*100)</f>
      </c>
    </row>
    <row r="22" spans="1:25" ht="28.5">
      <c r="A22" s="37" t="s">
        <v>77</v>
      </c>
      <c r="B22" s="195"/>
      <c r="C22" s="196"/>
      <c r="D22" s="196"/>
      <c r="E22" s="228"/>
      <c r="F22" s="187"/>
      <c r="G22" s="188"/>
      <c r="H22" s="188"/>
      <c r="I22" s="189"/>
      <c r="J22" s="187"/>
      <c r="K22" s="188"/>
      <c r="L22" s="188"/>
      <c r="M22" s="189"/>
      <c r="N22" s="187"/>
      <c r="O22" s="188"/>
      <c r="P22" s="188"/>
      <c r="Q22" s="189"/>
      <c r="R22" s="187"/>
      <c r="S22" s="188"/>
      <c r="T22" s="188"/>
      <c r="U22" s="189"/>
      <c r="V22" s="187"/>
      <c r="W22" s="188"/>
      <c r="X22" s="188"/>
      <c r="Y22" s="189"/>
    </row>
    <row r="23" spans="1:25" ht="28.5">
      <c r="A23" s="37" t="s">
        <v>78</v>
      </c>
      <c r="B23" s="195"/>
      <c r="C23" s="196"/>
      <c r="D23" s="196"/>
      <c r="E23" s="228"/>
      <c r="F23" s="187"/>
      <c r="G23" s="188"/>
      <c r="H23" s="188"/>
      <c r="I23" s="189"/>
      <c r="J23" s="187"/>
      <c r="K23" s="188"/>
      <c r="L23" s="188"/>
      <c r="M23" s="189"/>
      <c r="N23" s="187"/>
      <c r="O23" s="188"/>
      <c r="P23" s="188"/>
      <c r="Q23" s="189"/>
      <c r="R23" s="187"/>
      <c r="S23" s="188"/>
      <c r="T23" s="188"/>
      <c r="U23" s="189"/>
      <c r="V23" s="187"/>
      <c r="W23" s="188"/>
      <c r="X23" s="188"/>
      <c r="Y23" s="189"/>
    </row>
    <row r="24" spans="1:25" ht="15">
      <c r="A24" s="106" t="s">
        <v>75</v>
      </c>
      <c r="B24" s="104"/>
      <c r="C24" s="105"/>
      <c r="D24" s="105"/>
      <c r="E24" s="54">
        <f>IF(ISERROR(RM100BM/((B24*60)+C24+(D24/100)))*100,"",(RM100BM/((B24*60)+C24+(D24/100)))*100)</f>
      </c>
      <c r="F24" s="104"/>
      <c r="G24" s="105"/>
      <c r="H24" s="105"/>
      <c r="I24" s="54">
        <f>IF(ISERROR(RM100BM/((F24*60)+G24+(H24/100)))*100,"",(RM100BM/((F24*60)+G24+(H24/100)))*100)</f>
      </c>
      <c r="J24" s="104"/>
      <c r="K24" s="105"/>
      <c r="L24" s="105"/>
      <c r="M24" s="54">
        <f>IF(ISERROR(RM100BM/((J24*60)+K24+(L24/100)))*100,"",(RM100BM/((J24*60)+K24+(L24/100)))*100)</f>
      </c>
      <c r="N24" s="104"/>
      <c r="O24" s="105"/>
      <c r="P24" s="105"/>
      <c r="Q24" s="54">
        <f>IF(ISERROR(RM100BM/((N24*60)+O24+(P24/100)))*100,"",(RM100BM/((N24*60)+O24+(P24/100)))*100)</f>
      </c>
      <c r="R24" s="104"/>
      <c r="S24" s="105"/>
      <c r="T24" s="105"/>
      <c r="U24" s="54">
        <f>IF(ISERROR(RM100BM/((R24*60)+S24+(T24/100)))*100,"",(RM100BM/((R24*60)+S24+(T24/100)))*100)</f>
      </c>
      <c r="V24" s="104"/>
      <c r="W24" s="105"/>
      <c r="X24" s="105"/>
      <c r="Y24" s="54">
        <f>IF(ISERROR(RM100BM/((V24*60)+W24+(X24/100)))*100,"",(RM100BM/((V24*60)+W24+(X24/100)))*100)</f>
      </c>
    </row>
    <row r="25" spans="1:25" ht="28.5">
      <c r="A25" s="37" t="s">
        <v>79</v>
      </c>
      <c r="B25" s="195"/>
      <c r="C25" s="196"/>
      <c r="D25" s="196"/>
      <c r="E25" s="228"/>
      <c r="F25" s="187"/>
      <c r="G25" s="188"/>
      <c r="H25" s="188"/>
      <c r="I25" s="189"/>
      <c r="J25" s="187"/>
      <c r="K25" s="188"/>
      <c r="L25" s="188"/>
      <c r="M25" s="189"/>
      <c r="N25" s="187"/>
      <c r="O25" s="188"/>
      <c r="P25" s="188"/>
      <c r="Q25" s="189"/>
      <c r="R25" s="187"/>
      <c r="S25" s="188"/>
      <c r="T25" s="188"/>
      <c r="U25" s="189"/>
      <c r="V25" s="187"/>
      <c r="W25" s="188"/>
      <c r="X25" s="188"/>
      <c r="Y25" s="189"/>
    </row>
    <row r="26" spans="1:25" ht="28.5">
      <c r="A26" s="37" t="s">
        <v>80</v>
      </c>
      <c r="B26" s="195"/>
      <c r="C26" s="196"/>
      <c r="D26" s="196"/>
      <c r="E26" s="228"/>
      <c r="F26" s="187"/>
      <c r="G26" s="188"/>
      <c r="H26" s="188"/>
      <c r="I26" s="189"/>
      <c r="J26" s="187"/>
      <c r="K26" s="188"/>
      <c r="L26" s="188"/>
      <c r="M26" s="189"/>
      <c r="N26" s="187"/>
      <c r="O26" s="188"/>
      <c r="P26" s="188"/>
      <c r="Q26" s="189"/>
      <c r="R26" s="187"/>
      <c r="S26" s="188"/>
      <c r="T26" s="188"/>
      <c r="U26" s="189"/>
      <c r="V26" s="187"/>
      <c r="W26" s="188"/>
      <c r="X26" s="188"/>
      <c r="Y26" s="189"/>
    </row>
    <row r="27" spans="1:25" ht="15">
      <c r="A27" s="106" t="s">
        <v>32</v>
      </c>
      <c r="B27" s="104"/>
      <c r="C27" s="105"/>
      <c r="D27" s="105"/>
      <c r="E27" s="54">
        <f>IF(ISERROR(RM100NLM/((B27*60)+C27+(D27/100)))*100,"",(RM100NLM/((B27*60)+C27+(D27/100)))*100)</f>
      </c>
      <c r="F27" s="104"/>
      <c r="G27" s="105"/>
      <c r="H27" s="105"/>
      <c r="I27" s="54">
        <f>IF(ISERROR(RM100NLM/((F27*60)+G27+(H27/100)))*100,"",(RM100NLM/((F27*60)+G27+(H27/100)))*100)</f>
      </c>
      <c r="J27" s="104"/>
      <c r="K27" s="105"/>
      <c r="L27" s="105"/>
      <c r="M27" s="54">
        <f>IF(ISERROR(RM100NLM/((J27*60)+K27+(L27/100)))*100,"",(RM100NLM/((J27*60)+K27+(L27/100)))*100)</f>
      </c>
      <c r="N27" s="104"/>
      <c r="O27" s="105"/>
      <c r="P27" s="105"/>
      <c r="Q27" s="54">
        <f>IF(ISERROR(RM100NLM/((N27*60)+O27+(P27/100)))*100,"",(RM100NLM/((N27*60)+O27+(P27/100)))*100)</f>
      </c>
      <c r="R27" s="104"/>
      <c r="S27" s="105"/>
      <c r="T27" s="105"/>
      <c r="U27" s="54">
        <f>IF(ISERROR(RM100NLM/((R27*60)+S27+(T27/100)))*100,"",(RM100NLM/((R27*60)+S27+(T27/100)))*100)</f>
      </c>
      <c r="V27" s="104"/>
      <c r="W27" s="105"/>
      <c r="X27" s="105"/>
      <c r="Y27" s="54">
        <f>IF(ISERROR(RM100NLM/((V27*60)+W27+(X27/100)))*100,"",(RM100NLM/((V27*60)+W27+(X27/100)))*100)</f>
      </c>
    </row>
    <row r="28" spans="1:25" ht="28.5">
      <c r="A28" s="37" t="s">
        <v>83</v>
      </c>
      <c r="B28" s="195"/>
      <c r="C28" s="196"/>
      <c r="D28" s="196"/>
      <c r="E28" s="228"/>
      <c r="F28" s="187"/>
      <c r="G28" s="188"/>
      <c r="H28" s="188"/>
      <c r="I28" s="189"/>
      <c r="J28" s="187"/>
      <c r="K28" s="188"/>
      <c r="L28" s="188"/>
      <c r="M28" s="189"/>
      <c r="N28" s="187"/>
      <c r="O28" s="188"/>
      <c r="P28" s="188"/>
      <c r="Q28" s="189"/>
      <c r="R28" s="187"/>
      <c r="S28" s="188"/>
      <c r="T28" s="188"/>
      <c r="U28" s="189"/>
      <c r="V28" s="187"/>
      <c r="W28" s="188"/>
      <c r="X28" s="188"/>
      <c r="Y28" s="189"/>
    </row>
    <row r="29" spans="1:25" ht="29.25" thickBot="1">
      <c r="A29" s="37" t="s">
        <v>84</v>
      </c>
      <c r="B29" s="204"/>
      <c r="C29" s="205"/>
      <c r="D29" s="205"/>
      <c r="E29" s="230"/>
      <c r="F29" s="187"/>
      <c r="G29" s="188"/>
      <c r="H29" s="188"/>
      <c r="I29" s="189"/>
      <c r="J29" s="187"/>
      <c r="K29" s="188"/>
      <c r="L29" s="188"/>
      <c r="M29" s="189"/>
      <c r="N29" s="187"/>
      <c r="O29" s="188"/>
      <c r="P29" s="188"/>
      <c r="Q29" s="189"/>
      <c r="R29" s="187"/>
      <c r="S29" s="188"/>
      <c r="T29" s="188"/>
      <c r="U29" s="189"/>
      <c r="V29" s="187"/>
      <c r="W29" s="188"/>
      <c r="X29" s="188"/>
      <c r="Y29" s="189"/>
    </row>
    <row r="30" spans="1:25" ht="15">
      <c r="A30" s="106" t="s">
        <v>76</v>
      </c>
      <c r="B30" s="104"/>
      <c r="C30" s="105"/>
      <c r="D30" s="105"/>
      <c r="E30" s="54">
        <f>IF(ISERROR(RM800NLM/((B30*60)+C30+(D30/100)))*100,"",(RM800NLM/((B30*60)+C30+(D30/100)))*100)</f>
      </c>
      <c r="F30" s="104"/>
      <c r="G30" s="105"/>
      <c r="H30" s="105"/>
      <c r="I30" s="54">
        <f>IF(ISERROR(RM800NLM/((F30*60)+G30+(H30/100)))*100,"",(RM800NLM/((F30*60)+G30+(H30/100)))*100)</f>
      </c>
      <c r="J30" s="104"/>
      <c r="K30" s="105"/>
      <c r="L30" s="105"/>
      <c r="M30" s="54">
        <f>IF(ISERROR(RM800NLM/((J30*60)+K30+(L30/100)))*100,"",(RM800NLM/((J30*60)+K30+(L30/100)))*100)</f>
      </c>
      <c r="N30" s="104"/>
      <c r="O30" s="105"/>
      <c r="P30" s="105"/>
      <c r="Q30" s="54">
        <f>IF(ISERROR(RM800NLM/((N30*60)+O30+(P30/100)))*100,"",(RM800NLM/((N30*60)+O30+(P30/100)))*100)</f>
      </c>
      <c r="R30" s="104"/>
      <c r="S30" s="105"/>
      <c r="T30" s="105"/>
      <c r="U30" s="54">
        <f>IF(ISERROR(RM800NLM/((R30*60)+S30+(T30/100)))*100,"",(RM800NLM/((R30*60)+S30+(T30/100)))*100)</f>
      </c>
      <c r="V30" s="104"/>
      <c r="W30" s="105"/>
      <c r="X30" s="105"/>
      <c r="Y30" s="54">
        <f>IF(ISERROR(RM800NLM/((V30*60)+W30+(X30/100)))*100,"",(RM800NLM/((V30*60)+W30+(X30/100)))*100)</f>
      </c>
    </row>
    <row r="31" spans="1:25" ht="28.5">
      <c r="A31" s="37" t="s">
        <v>33</v>
      </c>
      <c r="B31" s="195"/>
      <c r="C31" s="196"/>
      <c r="D31" s="196"/>
      <c r="E31" s="197"/>
      <c r="F31" s="187"/>
      <c r="G31" s="188"/>
      <c r="H31" s="188"/>
      <c r="I31" s="189"/>
      <c r="J31" s="187"/>
      <c r="K31" s="188"/>
      <c r="L31" s="188"/>
      <c r="M31" s="189"/>
      <c r="N31" s="187"/>
      <c r="O31" s="188"/>
      <c r="P31" s="188"/>
      <c r="Q31" s="189"/>
      <c r="R31" s="187"/>
      <c r="S31" s="188"/>
      <c r="T31" s="188"/>
      <c r="U31" s="189"/>
      <c r="V31" s="187"/>
      <c r="W31" s="188"/>
      <c r="X31" s="188"/>
      <c r="Y31" s="189"/>
    </row>
    <row r="32" spans="1:25" ht="28.5">
      <c r="A32" s="37" t="s">
        <v>34</v>
      </c>
      <c r="B32" s="195"/>
      <c r="C32" s="196"/>
      <c r="D32" s="196"/>
      <c r="E32" s="197"/>
      <c r="F32" s="187"/>
      <c r="G32" s="188"/>
      <c r="H32" s="188"/>
      <c r="I32" s="189"/>
      <c r="J32" s="187"/>
      <c r="K32" s="188"/>
      <c r="L32" s="188"/>
      <c r="M32" s="189"/>
      <c r="N32" s="187"/>
      <c r="O32" s="188"/>
      <c r="P32" s="188"/>
      <c r="Q32" s="189"/>
      <c r="R32" s="187"/>
      <c r="S32" s="188"/>
      <c r="T32" s="188"/>
      <c r="U32" s="189"/>
      <c r="V32" s="187"/>
      <c r="W32" s="188"/>
      <c r="X32" s="188"/>
      <c r="Y32" s="189"/>
    </row>
    <row r="33" spans="1:25" ht="28.5">
      <c r="A33" s="37" t="s">
        <v>35</v>
      </c>
      <c r="B33" s="195"/>
      <c r="C33" s="196"/>
      <c r="D33" s="196"/>
      <c r="E33" s="197"/>
      <c r="F33" s="187"/>
      <c r="G33" s="188"/>
      <c r="H33" s="188"/>
      <c r="I33" s="189"/>
      <c r="J33" s="187"/>
      <c r="K33" s="188"/>
      <c r="L33" s="188"/>
      <c r="M33" s="189"/>
      <c r="N33" s="187"/>
      <c r="O33" s="188"/>
      <c r="P33" s="188"/>
      <c r="Q33" s="189"/>
      <c r="R33" s="187"/>
      <c r="S33" s="188"/>
      <c r="T33" s="188"/>
      <c r="U33" s="189"/>
      <c r="V33" s="187"/>
      <c r="W33" s="188"/>
      <c r="X33" s="188"/>
      <c r="Y33" s="189"/>
    </row>
    <row r="34" spans="1:25" ht="28.5">
      <c r="A34" s="37" t="s">
        <v>36</v>
      </c>
      <c r="B34" s="195"/>
      <c r="C34" s="196"/>
      <c r="D34" s="196"/>
      <c r="E34" s="197"/>
      <c r="F34" s="187"/>
      <c r="G34" s="188"/>
      <c r="H34" s="188"/>
      <c r="I34" s="189"/>
      <c r="J34" s="187"/>
      <c r="K34" s="188"/>
      <c r="L34" s="188"/>
      <c r="M34" s="189"/>
      <c r="N34" s="187"/>
      <c r="O34" s="188"/>
      <c r="P34" s="188"/>
      <c r="Q34" s="189"/>
      <c r="R34" s="187"/>
      <c r="S34" s="188"/>
      <c r="T34" s="188"/>
      <c r="U34" s="189"/>
      <c r="V34" s="187"/>
      <c r="W34" s="188"/>
      <c r="X34" s="188"/>
      <c r="Y34" s="189"/>
    </row>
    <row r="35" spans="1:25" ht="28.5">
      <c r="A35" s="37" t="s">
        <v>37</v>
      </c>
      <c r="B35" s="195"/>
      <c r="C35" s="196"/>
      <c r="D35" s="196"/>
      <c r="E35" s="197"/>
      <c r="F35" s="187"/>
      <c r="G35" s="188"/>
      <c r="H35" s="188"/>
      <c r="I35" s="189"/>
      <c r="J35" s="187"/>
      <c r="K35" s="188"/>
      <c r="L35" s="188"/>
      <c r="M35" s="189"/>
      <c r="N35" s="187"/>
      <c r="O35" s="188"/>
      <c r="P35" s="188"/>
      <c r="Q35" s="189"/>
      <c r="R35" s="187"/>
      <c r="S35" s="188"/>
      <c r="T35" s="188"/>
      <c r="U35" s="189"/>
      <c r="V35" s="187"/>
      <c r="W35" s="188"/>
      <c r="X35" s="188"/>
      <c r="Y35" s="189"/>
    </row>
    <row r="36" spans="1:25" ht="28.5">
      <c r="A36" s="37" t="s">
        <v>38</v>
      </c>
      <c r="B36" s="195"/>
      <c r="C36" s="196"/>
      <c r="D36" s="196"/>
      <c r="E36" s="197"/>
      <c r="F36" s="187"/>
      <c r="G36" s="188"/>
      <c r="H36" s="188"/>
      <c r="I36" s="189"/>
      <c r="J36" s="187"/>
      <c r="K36" s="188"/>
      <c r="L36" s="188"/>
      <c r="M36" s="189"/>
      <c r="N36" s="187"/>
      <c r="O36" s="188"/>
      <c r="P36" s="188"/>
      <c r="Q36" s="189"/>
      <c r="R36" s="187"/>
      <c r="S36" s="188"/>
      <c r="T36" s="188"/>
      <c r="U36" s="189"/>
      <c r="V36" s="187"/>
      <c r="W36" s="188"/>
      <c r="X36" s="188"/>
      <c r="Y36" s="189"/>
    </row>
    <row r="37" spans="1:25" ht="28.5">
      <c r="A37" s="37" t="s">
        <v>39</v>
      </c>
      <c r="B37" s="195"/>
      <c r="C37" s="196"/>
      <c r="D37" s="196"/>
      <c r="E37" s="197"/>
      <c r="F37" s="187"/>
      <c r="G37" s="188"/>
      <c r="H37" s="188"/>
      <c r="I37" s="189"/>
      <c r="J37" s="187"/>
      <c r="K37" s="188"/>
      <c r="L37" s="188"/>
      <c r="M37" s="189"/>
      <c r="N37" s="187"/>
      <c r="O37" s="188"/>
      <c r="P37" s="188"/>
      <c r="Q37" s="189"/>
      <c r="R37" s="187"/>
      <c r="S37" s="188"/>
      <c r="T37" s="188"/>
      <c r="U37" s="189"/>
      <c r="V37" s="187"/>
      <c r="W37" s="188"/>
      <c r="X37" s="188"/>
      <c r="Y37" s="189"/>
    </row>
    <row r="38" spans="1:25" ht="29.25" thickBot="1">
      <c r="A38" s="55" t="s">
        <v>40</v>
      </c>
      <c r="B38" s="195"/>
      <c r="C38" s="196"/>
      <c r="D38" s="196"/>
      <c r="E38" s="197"/>
      <c r="F38" s="198"/>
      <c r="G38" s="199"/>
      <c r="H38" s="199"/>
      <c r="I38" s="200"/>
      <c r="J38" s="198"/>
      <c r="K38" s="199"/>
      <c r="L38" s="199"/>
      <c r="M38" s="200"/>
      <c r="N38" s="198"/>
      <c r="O38" s="199"/>
      <c r="P38" s="199"/>
      <c r="Q38" s="200"/>
      <c r="R38" s="198"/>
      <c r="S38" s="199"/>
      <c r="T38" s="199"/>
      <c r="U38" s="200"/>
      <c r="V38" s="198"/>
      <c r="W38" s="199"/>
      <c r="X38" s="199"/>
      <c r="Y38" s="200"/>
    </row>
    <row r="39" spans="1:25" ht="15.75" thickBot="1">
      <c r="A39" s="107" t="s">
        <v>41</v>
      </c>
      <c r="B39" s="175">
        <f>IF(ISERROR((4*E9)+E18+E21+E24+E27+(8*E30))/16,"",((4*E9)+E18+E21+E24+E27+(8*E30))/16)</f>
      </c>
      <c r="C39" s="176"/>
      <c r="D39" s="176"/>
      <c r="E39" s="177"/>
      <c r="F39" s="175">
        <f>IF(ISERROR((4*I9)+I18+I21+I24+I27+(8*I30))/16,"",((4*I9)+I18+I21+I24+I27+(8*I30))/16)</f>
      </c>
      <c r="G39" s="176"/>
      <c r="H39" s="176"/>
      <c r="I39" s="177"/>
      <c r="J39" s="175">
        <f>IF(ISERROR((4*M9)+M18+M21+M24+M27+(8*M30))/16,"",((4*M9)+M18+M21+M24+M27+(8*M30))/16)</f>
      </c>
      <c r="K39" s="176"/>
      <c r="L39" s="176"/>
      <c r="M39" s="177"/>
      <c r="N39" s="175">
        <f>IF(ISERROR((4*Q9)+Q18+Q21+Q24+Q27+(8*Q30))/16,"",((4*Q9)+Q18+Q21+Q24+Q27+(8*Q30))/16)</f>
      </c>
      <c r="O39" s="176"/>
      <c r="P39" s="176"/>
      <c r="Q39" s="177"/>
      <c r="R39" s="175">
        <f>IF(ISERROR((4*U9)+U18+U21+U24+U27+(8*U30))/16,"",((4*U9)+U18+U21+U24+U27+(8*U30))/16)</f>
      </c>
      <c r="S39" s="176"/>
      <c r="T39" s="176"/>
      <c r="U39" s="177"/>
      <c r="V39" s="175">
        <f>IF(ISERROR((4*Y9)+Y18+Y21+Y24+Y27+(8*Y30))/16,"",((4*Y9)+Y18+Y21+Y24+Y27+(8*Y30))/16)</f>
      </c>
      <c r="W39" s="176"/>
      <c r="X39" s="176"/>
      <c r="Y39" s="177"/>
    </row>
    <row r="41" ht="15.75" thickBot="1"/>
    <row r="42" spans="1:25" ht="15">
      <c r="A42" s="231" t="s">
        <v>48</v>
      </c>
      <c r="B42" s="233" t="s">
        <v>42</v>
      </c>
      <c r="C42" s="234"/>
      <c r="D42" s="234"/>
      <c r="E42" s="235"/>
      <c r="F42" s="233" t="s">
        <v>43</v>
      </c>
      <c r="G42" s="234"/>
      <c r="H42" s="234"/>
      <c r="I42" s="235"/>
      <c r="J42" s="233" t="s">
        <v>44</v>
      </c>
      <c r="K42" s="234"/>
      <c r="L42" s="234"/>
      <c r="M42" s="235"/>
      <c r="N42" s="233" t="s">
        <v>45</v>
      </c>
      <c r="O42" s="234"/>
      <c r="P42" s="234"/>
      <c r="Q42" s="235"/>
      <c r="R42" s="233" t="s">
        <v>46</v>
      </c>
      <c r="S42" s="234"/>
      <c r="T42" s="234"/>
      <c r="U42" s="235"/>
      <c r="V42" s="233" t="s">
        <v>47</v>
      </c>
      <c r="W42" s="234"/>
      <c r="X42" s="234"/>
      <c r="Y42" s="235"/>
    </row>
    <row r="43" spans="1:25" ht="15">
      <c r="A43" s="232"/>
      <c r="B43" s="236"/>
      <c r="C43" s="237"/>
      <c r="D43" s="237"/>
      <c r="E43" s="238"/>
      <c r="F43" s="236"/>
      <c r="G43" s="237"/>
      <c r="H43" s="237"/>
      <c r="I43" s="238"/>
      <c r="J43" s="236"/>
      <c r="K43" s="237"/>
      <c r="L43" s="237"/>
      <c r="M43" s="238"/>
      <c r="N43" s="236"/>
      <c r="O43" s="237"/>
      <c r="P43" s="237"/>
      <c r="Q43" s="238"/>
      <c r="R43" s="236"/>
      <c r="S43" s="237"/>
      <c r="T43" s="237"/>
      <c r="U43" s="238"/>
      <c r="V43" s="236"/>
      <c r="W43" s="237"/>
      <c r="X43" s="237"/>
      <c r="Y43" s="238"/>
    </row>
    <row r="44" spans="1:25" ht="15" hidden="1">
      <c r="A44" s="232"/>
      <c r="B44" s="178" t="e">
        <f>VLOOKUP(B43,DONNEESMI!$A$2:$B$19,2,FALSE)</f>
        <v>#N/A</v>
      </c>
      <c r="C44" s="179"/>
      <c r="D44" s="179"/>
      <c r="E44" s="180"/>
      <c r="F44" s="178" t="e">
        <f>VLOOKUP(F43,DONNEESMI!$A$2:$B$19,2,FALSE)</f>
        <v>#N/A</v>
      </c>
      <c r="G44" s="179"/>
      <c r="H44" s="179"/>
      <c r="I44" s="180"/>
      <c r="J44" s="178" t="e">
        <f>VLOOKUP(J43,DONNEESMI!$A$2:$B$19,2,FALSE)</f>
        <v>#N/A</v>
      </c>
      <c r="K44" s="179"/>
      <c r="L44" s="179"/>
      <c r="M44" s="180"/>
      <c r="N44" s="178" t="e">
        <f>VLOOKUP(N43,DONNEESMI!$A$2:$B$19,2,FALSE)</f>
        <v>#N/A</v>
      </c>
      <c r="O44" s="179"/>
      <c r="P44" s="179"/>
      <c r="Q44" s="180"/>
      <c r="R44" s="178" t="e">
        <f>VLOOKUP(R43,DONNEESMI!$A$2:$B$19,2,FALSE)</f>
        <v>#N/A</v>
      </c>
      <c r="S44" s="179"/>
      <c r="T44" s="179"/>
      <c r="U44" s="180"/>
      <c r="V44" s="178" t="e">
        <f>VLOOKUP(V43,DONNEESMI!$A$2:$B$19,2,FALSE)</f>
        <v>#N/A</v>
      </c>
      <c r="W44" s="179"/>
      <c r="X44" s="179"/>
      <c r="Y44" s="180"/>
    </row>
    <row r="45" spans="1:25" ht="15">
      <c r="A45" s="232"/>
      <c r="B45" s="35" t="s">
        <v>70</v>
      </c>
      <c r="C45" s="4" t="s">
        <v>71</v>
      </c>
      <c r="D45" s="4" t="s">
        <v>72</v>
      </c>
      <c r="E45" s="36" t="s">
        <v>69</v>
      </c>
      <c r="F45" s="35" t="s">
        <v>70</v>
      </c>
      <c r="G45" s="4" t="s">
        <v>71</v>
      </c>
      <c r="H45" s="4" t="s">
        <v>72</v>
      </c>
      <c r="I45" s="36" t="s">
        <v>69</v>
      </c>
      <c r="J45" s="35" t="s">
        <v>70</v>
      </c>
      <c r="K45" s="4" t="s">
        <v>71</v>
      </c>
      <c r="L45" s="4" t="s">
        <v>72</v>
      </c>
      <c r="M45" s="36" t="s">
        <v>69</v>
      </c>
      <c r="N45" s="35" t="s">
        <v>70</v>
      </c>
      <c r="O45" s="4" t="s">
        <v>71</v>
      </c>
      <c r="P45" s="4" t="s">
        <v>72</v>
      </c>
      <c r="Q45" s="36" t="s">
        <v>69</v>
      </c>
      <c r="R45" s="35" t="s">
        <v>70</v>
      </c>
      <c r="S45" s="4" t="s">
        <v>71</v>
      </c>
      <c r="T45" s="4" t="s">
        <v>72</v>
      </c>
      <c r="U45" s="36" t="s">
        <v>69</v>
      </c>
      <c r="V45" s="35" t="s">
        <v>70</v>
      </c>
      <c r="W45" s="4" t="s">
        <v>71</v>
      </c>
      <c r="X45" s="4" t="s">
        <v>72</v>
      </c>
      <c r="Y45" s="36" t="s">
        <v>69</v>
      </c>
    </row>
    <row r="46" spans="1:25" ht="15">
      <c r="A46" s="103" t="s">
        <v>31</v>
      </c>
      <c r="B46" s="104"/>
      <c r="C46" s="105"/>
      <c r="D46" s="105"/>
      <c r="E46" s="54">
        <f>IF(ISERROR(RM4004NM/((B46*60)+C46+(D46/100)))*100,"",(RM4004NM/((B46*60)+C46+(D46/100)))*100)</f>
      </c>
      <c r="F46" s="104"/>
      <c r="G46" s="105"/>
      <c r="H46" s="105"/>
      <c r="I46" s="54">
        <f>IF(ISERROR(RM4004NM/((F46*60)+G46+(H46/100)))*100,"",(RM4004NM/((F46*60)+G46+(H46/100)))*100)</f>
      </c>
      <c r="J46" s="104"/>
      <c r="K46" s="105"/>
      <c r="L46" s="105"/>
      <c r="M46" s="54">
        <f>IF(ISERROR(RM4004NM/((J46*60)+K46+(L46/100)))*100,"",(RM4004NM/((J46*60)+K46+(L46/100)))*100)</f>
      </c>
      <c r="N46" s="104"/>
      <c r="O46" s="105"/>
      <c r="P46" s="105"/>
      <c r="Q46" s="54">
        <f>IF(ISERROR(RM4004NM/((N46*60)+O46+(P46/100)))*100,"",(RM4004NM/((N46*60)+O46+(P46/100)))*100)</f>
      </c>
      <c r="R46" s="104"/>
      <c r="S46" s="105"/>
      <c r="T46" s="105"/>
      <c r="U46" s="54">
        <f>IF(ISERROR(RM4004NM/((R46*60)+S46+(T46/100)))*100,"",(RM4004NM/((R46*60)+S46+(T46/100)))*100)</f>
      </c>
      <c r="V46" s="104"/>
      <c r="W46" s="105"/>
      <c r="X46" s="105"/>
      <c r="Y46" s="54">
        <f>IF(ISERROR(RM4004NM/((V46*60)+W46+(X46/100)))*100,"",(RM4004NM/((V46*60)+W46+(X46/100)))*100)</f>
      </c>
    </row>
    <row r="47" spans="1:25" ht="15">
      <c r="A47" s="37" t="s">
        <v>144</v>
      </c>
      <c r="B47" s="187"/>
      <c r="C47" s="188"/>
      <c r="D47" s="188"/>
      <c r="E47" s="189"/>
      <c r="F47" s="187"/>
      <c r="G47" s="188"/>
      <c r="H47" s="188"/>
      <c r="I47" s="189"/>
      <c r="J47" s="187"/>
      <c r="K47" s="188"/>
      <c r="L47" s="188"/>
      <c r="M47" s="189"/>
      <c r="N47" s="187"/>
      <c r="O47" s="188"/>
      <c r="P47" s="188"/>
      <c r="Q47" s="189"/>
      <c r="R47" s="187"/>
      <c r="S47" s="188"/>
      <c r="T47" s="188"/>
      <c r="U47" s="189"/>
      <c r="V47" s="187"/>
      <c r="W47" s="188"/>
      <c r="X47" s="188"/>
      <c r="Y47" s="189"/>
    </row>
    <row r="48" spans="1:25" ht="15">
      <c r="A48" s="37" t="s">
        <v>142</v>
      </c>
      <c r="B48" s="187"/>
      <c r="C48" s="188"/>
      <c r="D48" s="188"/>
      <c r="E48" s="189"/>
      <c r="F48" s="187"/>
      <c r="G48" s="188"/>
      <c r="H48" s="188"/>
      <c r="I48" s="189"/>
      <c r="J48" s="187"/>
      <c r="K48" s="188"/>
      <c r="L48" s="188"/>
      <c r="M48" s="189"/>
      <c r="N48" s="187"/>
      <c r="O48" s="188"/>
      <c r="P48" s="188"/>
      <c r="Q48" s="189"/>
      <c r="R48" s="187"/>
      <c r="S48" s="188"/>
      <c r="T48" s="188"/>
      <c r="U48" s="189"/>
      <c r="V48" s="187"/>
      <c r="W48" s="188"/>
      <c r="X48" s="188"/>
      <c r="Y48" s="189"/>
    </row>
    <row r="49" spans="1:25" ht="15">
      <c r="A49" s="37" t="s">
        <v>143</v>
      </c>
      <c r="B49" s="187"/>
      <c r="C49" s="188"/>
      <c r="D49" s="188"/>
      <c r="E49" s="189"/>
      <c r="F49" s="187"/>
      <c r="G49" s="188"/>
      <c r="H49" s="188"/>
      <c r="I49" s="189"/>
      <c r="J49" s="187"/>
      <c r="K49" s="188"/>
      <c r="L49" s="188"/>
      <c r="M49" s="189"/>
      <c r="N49" s="187"/>
      <c r="O49" s="188"/>
      <c r="P49" s="188"/>
      <c r="Q49" s="189"/>
      <c r="R49" s="187"/>
      <c r="S49" s="188"/>
      <c r="T49" s="188"/>
      <c r="U49" s="189"/>
      <c r="V49" s="187"/>
      <c r="W49" s="188"/>
      <c r="X49" s="188"/>
      <c r="Y49" s="189"/>
    </row>
    <row r="50" spans="1:25" ht="15">
      <c r="A50" s="37" t="s">
        <v>145</v>
      </c>
      <c r="B50" s="187"/>
      <c r="C50" s="188"/>
      <c r="D50" s="188"/>
      <c r="E50" s="189"/>
      <c r="F50" s="187"/>
      <c r="G50" s="188"/>
      <c r="H50" s="188"/>
      <c r="I50" s="189"/>
      <c r="J50" s="187"/>
      <c r="K50" s="188"/>
      <c r="L50" s="188"/>
      <c r="M50" s="189"/>
      <c r="N50" s="187"/>
      <c r="O50" s="188"/>
      <c r="P50" s="188"/>
      <c r="Q50" s="189"/>
      <c r="R50" s="187"/>
      <c r="S50" s="188"/>
      <c r="T50" s="188"/>
      <c r="U50" s="189"/>
      <c r="V50" s="187"/>
      <c r="W50" s="188"/>
      <c r="X50" s="188"/>
      <c r="Y50" s="189"/>
    </row>
    <row r="51" spans="1:25" ht="15">
      <c r="A51" s="37" t="s">
        <v>146</v>
      </c>
      <c r="B51" s="187"/>
      <c r="C51" s="188"/>
      <c r="D51" s="188"/>
      <c r="E51" s="189"/>
      <c r="F51" s="187"/>
      <c r="G51" s="188"/>
      <c r="H51" s="188"/>
      <c r="I51" s="189"/>
      <c r="J51" s="187"/>
      <c r="K51" s="188"/>
      <c r="L51" s="188"/>
      <c r="M51" s="189"/>
      <c r="N51" s="187"/>
      <c r="O51" s="188"/>
      <c r="P51" s="188"/>
      <c r="Q51" s="189"/>
      <c r="R51" s="187"/>
      <c r="S51" s="188"/>
      <c r="T51" s="188"/>
      <c r="U51" s="189"/>
      <c r="V51" s="187"/>
      <c r="W51" s="188"/>
      <c r="X51" s="188"/>
      <c r="Y51" s="189"/>
    </row>
    <row r="52" spans="1:25" ht="15">
      <c r="A52" s="37" t="s">
        <v>147</v>
      </c>
      <c r="B52" s="187"/>
      <c r="C52" s="188"/>
      <c r="D52" s="188"/>
      <c r="E52" s="189"/>
      <c r="F52" s="187"/>
      <c r="G52" s="188"/>
      <c r="H52" s="188"/>
      <c r="I52" s="189"/>
      <c r="J52" s="187"/>
      <c r="K52" s="188"/>
      <c r="L52" s="188"/>
      <c r="M52" s="189"/>
      <c r="N52" s="187"/>
      <c r="O52" s="188"/>
      <c r="P52" s="188"/>
      <c r="Q52" s="189"/>
      <c r="R52" s="187"/>
      <c r="S52" s="188"/>
      <c r="T52" s="188"/>
      <c r="U52" s="189"/>
      <c r="V52" s="187"/>
      <c r="W52" s="188"/>
      <c r="X52" s="188"/>
      <c r="Y52" s="189"/>
    </row>
    <row r="53" spans="1:25" ht="15">
      <c r="A53" s="37" t="s">
        <v>148</v>
      </c>
      <c r="B53" s="187"/>
      <c r="C53" s="188"/>
      <c r="D53" s="188"/>
      <c r="E53" s="189"/>
      <c r="F53" s="187"/>
      <c r="G53" s="188"/>
      <c r="H53" s="188"/>
      <c r="I53" s="189"/>
      <c r="J53" s="187"/>
      <c r="K53" s="188"/>
      <c r="L53" s="188"/>
      <c r="M53" s="189"/>
      <c r="N53" s="187"/>
      <c r="O53" s="188"/>
      <c r="P53" s="188"/>
      <c r="Q53" s="189"/>
      <c r="R53" s="187"/>
      <c r="S53" s="188"/>
      <c r="T53" s="188"/>
      <c r="U53" s="189"/>
      <c r="V53" s="187"/>
      <c r="W53" s="188"/>
      <c r="X53" s="188"/>
      <c r="Y53" s="189"/>
    </row>
    <row r="54" spans="1:25" ht="15">
      <c r="A54" s="37" t="s">
        <v>149</v>
      </c>
      <c r="B54" s="187"/>
      <c r="C54" s="188"/>
      <c r="D54" s="188"/>
      <c r="E54" s="189"/>
      <c r="F54" s="187"/>
      <c r="G54" s="188"/>
      <c r="H54" s="188"/>
      <c r="I54" s="189"/>
      <c r="J54" s="187"/>
      <c r="K54" s="188"/>
      <c r="L54" s="188"/>
      <c r="M54" s="189"/>
      <c r="N54" s="187"/>
      <c r="O54" s="188"/>
      <c r="P54" s="188"/>
      <c r="Q54" s="189"/>
      <c r="R54" s="187"/>
      <c r="S54" s="188"/>
      <c r="T54" s="188"/>
      <c r="U54" s="189"/>
      <c r="V54" s="187"/>
      <c r="W54" s="188"/>
      <c r="X54" s="188"/>
      <c r="Y54" s="189"/>
    </row>
    <row r="55" spans="1:25" ht="15">
      <c r="A55" s="106" t="s">
        <v>73</v>
      </c>
      <c r="B55" s="104"/>
      <c r="C55" s="105"/>
      <c r="D55" s="105"/>
      <c r="E55" s="54">
        <f>IF(ISERROR(RM100PM/((B55*60)+C55+(D55/100)))*100,"",(RM100PM/((B55*60)+C55+(D55/100)))*100)</f>
      </c>
      <c r="F55" s="104"/>
      <c r="G55" s="105"/>
      <c r="H55" s="105"/>
      <c r="I55" s="54">
        <f>IF(ISERROR(RM100PM/((F55*60)+G55+(H55/100)))*100,"",(RM100PM/((F55*60)+G55+(H55/100)))*100)</f>
      </c>
      <c r="J55" s="104"/>
      <c r="K55" s="105"/>
      <c r="L55" s="105"/>
      <c r="M55" s="54">
        <f>IF(ISERROR(RM100PM/((J55*60)+K55+(L55/100)))*100,"",(RM100PM/((J55*60)+K55+(L55/100)))*100)</f>
      </c>
      <c r="N55" s="104"/>
      <c r="O55" s="105"/>
      <c r="P55" s="105"/>
      <c r="Q55" s="54">
        <f>IF(ISERROR(RM100PM/((N55*60)+O55+(P55/100)))*100,"",(RM100PM/((N55*60)+O55+(P55/100)))*100)</f>
      </c>
      <c r="R55" s="104"/>
      <c r="S55" s="105"/>
      <c r="T55" s="105"/>
      <c r="U55" s="54">
        <f>IF(ISERROR(RM100PM/((R55*60)+S55+(T55/100)))*100,"",(RM100PM/((R55*60)+S55+(T55/100)))*100)</f>
      </c>
      <c r="V55" s="104"/>
      <c r="W55" s="105"/>
      <c r="X55" s="105"/>
      <c r="Y55" s="54">
        <f>IF(ISERROR(RM100PM/((V55*60)+W55+(X55/100)))*100,"",(RM100PM/((V55*60)+W55+(X55/100)))*100)</f>
      </c>
    </row>
    <row r="56" spans="1:25" ht="15">
      <c r="A56" s="37" t="s">
        <v>81</v>
      </c>
      <c r="B56" s="187"/>
      <c r="C56" s="188"/>
      <c r="D56" s="188"/>
      <c r="E56" s="189"/>
      <c r="F56" s="187"/>
      <c r="G56" s="188"/>
      <c r="H56" s="188"/>
      <c r="I56" s="189"/>
      <c r="J56" s="187"/>
      <c r="K56" s="188"/>
      <c r="L56" s="188"/>
      <c r="M56" s="189"/>
      <c r="N56" s="187"/>
      <c r="O56" s="188"/>
      <c r="P56" s="188"/>
      <c r="Q56" s="189"/>
      <c r="R56" s="187"/>
      <c r="S56" s="188"/>
      <c r="T56" s="188"/>
      <c r="U56" s="189"/>
      <c r="V56" s="187"/>
      <c r="W56" s="188"/>
      <c r="X56" s="188"/>
      <c r="Y56" s="189"/>
    </row>
    <row r="57" spans="1:25" ht="15">
      <c r="A57" s="37" t="s">
        <v>82</v>
      </c>
      <c r="B57" s="187"/>
      <c r="C57" s="188"/>
      <c r="D57" s="188"/>
      <c r="E57" s="189"/>
      <c r="F57" s="187"/>
      <c r="G57" s="188"/>
      <c r="H57" s="188"/>
      <c r="I57" s="189"/>
      <c r="J57" s="187"/>
      <c r="K57" s="188"/>
      <c r="L57" s="188"/>
      <c r="M57" s="189"/>
      <c r="N57" s="187"/>
      <c r="O57" s="188"/>
      <c r="P57" s="188"/>
      <c r="Q57" s="189"/>
      <c r="R57" s="187"/>
      <c r="S57" s="188"/>
      <c r="T57" s="188"/>
      <c r="U57" s="189"/>
      <c r="V57" s="187"/>
      <c r="W57" s="188"/>
      <c r="X57" s="188"/>
      <c r="Y57" s="189"/>
    </row>
    <row r="58" spans="1:25" ht="15">
      <c r="A58" s="106" t="s">
        <v>74</v>
      </c>
      <c r="B58" s="104"/>
      <c r="C58" s="105"/>
      <c r="D58" s="105"/>
      <c r="E58" s="54">
        <f>IF(ISERROR(RM100DM/((B58*60)+C58+(D58/100)))*100,"",(RM100DM/((B58*60)+C58+(D58/100)))*100)</f>
      </c>
      <c r="F58" s="104"/>
      <c r="G58" s="105"/>
      <c r="H58" s="105"/>
      <c r="I58" s="54">
        <f>IF(ISERROR(RM100DM/((F58*60)+G58+(H58/100)))*100,"",(RM100DM/((F58*60)+G58+(H58/100)))*100)</f>
      </c>
      <c r="J58" s="104"/>
      <c r="K58" s="105"/>
      <c r="L58" s="105"/>
      <c r="M58" s="54">
        <f>IF(ISERROR(RM100DM/((J58*60)+K58+(L58/100)))*100,"",(RM100DM/((J58*60)+K58+(L58/100)))*100)</f>
      </c>
      <c r="N58" s="104"/>
      <c r="O58" s="105"/>
      <c r="P58" s="105"/>
      <c r="Q58" s="54">
        <f>IF(ISERROR(RM100DM/((N58*60)+O58+(P58/100)))*100,"",(RM100DM/((N58*60)+O58+(P58/100)))*100)</f>
      </c>
      <c r="R58" s="104"/>
      <c r="S58" s="105"/>
      <c r="T58" s="105"/>
      <c r="U58" s="54">
        <f>IF(ISERROR(RM100DM/((R58*60)+S58+(T58/100)))*100,"",(RM100DM/((R58*60)+S58+(T58/100)))*100)</f>
      </c>
      <c r="V58" s="104"/>
      <c r="W58" s="105"/>
      <c r="X58" s="105"/>
      <c r="Y58" s="54">
        <f>IF(ISERROR(RM100DM/((V58*60)+W58+(X58/100)))*100,"",(RM100DM/((V58*60)+W58+(X58/100)))*100)</f>
      </c>
    </row>
    <row r="59" spans="1:25" ht="15">
      <c r="A59" s="37" t="s">
        <v>77</v>
      </c>
      <c r="B59" s="187"/>
      <c r="C59" s="188"/>
      <c r="D59" s="188"/>
      <c r="E59" s="189"/>
      <c r="F59" s="187"/>
      <c r="G59" s="188"/>
      <c r="H59" s="188"/>
      <c r="I59" s="189"/>
      <c r="J59" s="187"/>
      <c r="K59" s="188"/>
      <c r="L59" s="188"/>
      <c r="M59" s="189"/>
      <c r="N59" s="187"/>
      <c r="O59" s="188"/>
      <c r="P59" s="188"/>
      <c r="Q59" s="189"/>
      <c r="R59" s="187"/>
      <c r="S59" s="188"/>
      <c r="T59" s="188"/>
      <c r="U59" s="189"/>
      <c r="V59" s="187"/>
      <c r="W59" s="188"/>
      <c r="X59" s="188"/>
      <c r="Y59" s="189"/>
    </row>
    <row r="60" spans="1:25" ht="15">
      <c r="A60" s="37" t="s">
        <v>78</v>
      </c>
      <c r="B60" s="187"/>
      <c r="C60" s="188"/>
      <c r="D60" s="188"/>
      <c r="E60" s="189"/>
      <c r="F60" s="187"/>
      <c r="G60" s="188"/>
      <c r="H60" s="188"/>
      <c r="I60" s="189"/>
      <c r="J60" s="187"/>
      <c r="K60" s="188"/>
      <c r="L60" s="188"/>
      <c r="M60" s="189"/>
      <c r="N60" s="187"/>
      <c r="O60" s="188"/>
      <c r="P60" s="188"/>
      <c r="Q60" s="189"/>
      <c r="R60" s="187"/>
      <c r="S60" s="188"/>
      <c r="T60" s="188"/>
      <c r="U60" s="189"/>
      <c r="V60" s="187"/>
      <c r="W60" s="188"/>
      <c r="X60" s="188"/>
      <c r="Y60" s="189"/>
    </row>
    <row r="61" spans="1:25" ht="15">
      <c r="A61" s="106" t="s">
        <v>75</v>
      </c>
      <c r="B61" s="104"/>
      <c r="C61" s="105"/>
      <c r="D61" s="105"/>
      <c r="E61" s="54">
        <f>IF(ISERROR(RM100BM/((B61*60)+C61+(D61/100)))*100,"",(RM100BM/((B61*60)+C61+(D61/100)))*100)</f>
      </c>
      <c r="F61" s="104"/>
      <c r="G61" s="105"/>
      <c r="H61" s="105"/>
      <c r="I61" s="54">
        <f>IF(ISERROR(RM100BM/((F61*60)+G61+(H61/100)))*100,"",(RM100BM/((F61*60)+G61+(H61/100)))*100)</f>
      </c>
      <c r="J61" s="104"/>
      <c r="K61" s="105"/>
      <c r="L61" s="105"/>
      <c r="M61" s="54">
        <f>IF(ISERROR(RM100BM/((J61*60)+K61+(L61/100)))*100,"",(RM100BM/((J61*60)+K61+(L61/100)))*100)</f>
      </c>
      <c r="N61" s="104"/>
      <c r="O61" s="105"/>
      <c r="P61" s="105"/>
      <c r="Q61" s="54">
        <f>IF(ISERROR(RM100BM/((N61*60)+O61+(P61/100)))*100,"",(RM100BM/((N61*60)+O61+(P61/100)))*100)</f>
      </c>
      <c r="R61" s="104"/>
      <c r="S61" s="105"/>
      <c r="T61" s="105"/>
      <c r="U61" s="54">
        <f>IF(ISERROR(RM100BM/((R61*60)+S61+(T61/100)))*100,"",(RM100BM/((R61*60)+S61+(T61/100)))*100)</f>
      </c>
      <c r="V61" s="104"/>
      <c r="W61" s="105"/>
      <c r="X61" s="105"/>
      <c r="Y61" s="54">
        <f>IF(ISERROR(RM100BM/((V61*60)+W61+(X61/100)))*100,"",(RM100BM/((V61*60)+W61+(X61/100)))*100)</f>
      </c>
    </row>
    <row r="62" spans="1:25" ht="15">
      <c r="A62" s="37" t="s">
        <v>79</v>
      </c>
      <c r="B62" s="187"/>
      <c r="C62" s="188"/>
      <c r="D62" s="188"/>
      <c r="E62" s="189"/>
      <c r="F62" s="187"/>
      <c r="G62" s="188"/>
      <c r="H62" s="188"/>
      <c r="I62" s="189"/>
      <c r="J62" s="187"/>
      <c r="K62" s="188"/>
      <c r="L62" s="188"/>
      <c r="M62" s="189"/>
      <c r="N62" s="187"/>
      <c r="O62" s="188"/>
      <c r="P62" s="188"/>
      <c r="Q62" s="189"/>
      <c r="R62" s="187"/>
      <c r="S62" s="188"/>
      <c r="T62" s="188"/>
      <c r="U62" s="189"/>
      <c r="V62" s="187"/>
      <c r="W62" s="188"/>
      <c r="X62" s="188"/>
      <c r="Y62" s="189"/>
    </row>
    <row r="63" spans="1:25" ht="15">
      <c r="A63" s="37" t="s">
        <v>80</v>
      </c>
      <c r="B63" s="187"/>
      <c r="C63" s="188"/>
      <c r="D63" s="188"/>
      <c r="E63" s="189"/>
      <c r="F63" s="187"/>
      <c r="G63" s="188"/>
      <c r="H63" s="188"/>
      <c r="I63" s="189"/>
      <c r="J63" s="187"/>
      <c r="K63" s="188"/>
      <c r="L63" s="188"/>
      <c r="M63" s="189"/>
      <c r="N63" s="187"/>
      <c r="O63" s="188"/>
      <c r="P63" s="188"/>
      <c r="Q63" s="189"/>
      <c r="R63" s="187"/>
      <c r="S63" s="188"/>
      <c r="T63" s="188"/>
      <c r="U63" s="189"/>
      <c r="V63" s="187"/>
      <c r="W63" s="188"/>
      <c r="X63" s="188"/>
      <c r="Y63" s="189"/>
    </row>
    <row r="64" spans="1:25" ht="15">
      <c r="A64" s="106" t="s">
        <v>32</v>
      </c>
      <c r="B64" s="104"/>
      <c r="C64" s="105"/>
      <c r="D64" s="105"/>
      <c r="E64" s="54">
        <f>IF(ISERROR(RM100NLM/((B64*60)+C64+(D64/100)))*100,"",(RM100NLM/((B64*60)+C64+(D64/100)))*100)</f>
      </c>
      <c r="F64" s="104"/>
      <c r="G64" s="105"/>
      <c r="H64" s="105"/>
      <c r="I64" s="54">
        <f>IF(ISERROR(RM100NLM/((F64*60)+G64+(H64/100)))*100,"",(RM100NLM/((F64*60)+G64+(H64/100)))*100)</f>
      </c>
      <c r="J64" s="104"/>
      <c r="K64" s="105"/>
      <c r="L64" s="105"/>
      <c r="M64" s="54">
        <f>IF(ISERROR(RM100NLM/((J64*60)+K64+(L64/100)))*100,"",(RM100NLM/((J64*60)+K64+(L64/100)))*100)</f>
      </c>
      <c r="N64" s="104"/>
      <c r="O64" s="105"/>
      <c r="P64" s="105"/>
      <c r="Q64" s="54">
        <f>IF(ISERROR(RM100NLM/((N64*60)+O64+(P64/100)))*100,"",(RM100NLM/((N64*60)+O64+(P64/100)))*100)</f>
      </c>
      <c r="R64" s="104"/>
      <c r="S64" s="105"/>
      <c r="T64" s="105"/>
      <c r="U64" s="54">
        <f>IF(ISERROR(RM100NLM/((R64*60)+S64+(T64/100)))*100,"",(RM100NLM/((R64*60)+S64+(T64/100)))*100)</f>
      </c>
      <c r="V64" s="104"/>
      <c r="W64" s="105"/>
      <c r="X64" s="105"/>
      <c r="Y64" s="54">
        <f>IF(ISERROR(RM100NLM/((V64*60)+W64+(X64/100)))*100,"",(RM100NLM/((V64*60)+W64+(X64/100)))*100)</f>
      </c>
    </row>
    <row r="65" spans="1:25" ht="15">
      <c r="A65" s="37" t="s">
        <v>83</v>
      </c>
      <c r="B65" s="187"/>
      <c r="C65" s="188"/>
      <c r="D65" s="188"/>
      <c r="E65" s="189"/>
      <c r="F65" s="187"/>
      <c r="G65" s="188"/>
      <c r="H65" s="188"/>
      <c r="I65" s="189"/>
      <c r="J65" s="187"/>
      <c r="K65" s="188"/>
      <c r="L65" s="188"/>
      <c r="M65" s="189"/>
      <c r="N65" s="187"/>
      <c r="O65" s="188"/>
      <c r="P65" s="188"/>
      <c r="Q65" s="189"/>
      <c r="R65" s="187"/>
      <c r="S65" s="188"/>
      <c r="T65" s="188"/>
      <c r="U65" s="189"/>
      <c r="V65" s="187"/>
      <c r="W65" s="188"/>
      <c r="X65" s="188"/>
      <c r="Y65" s="189"/>
    </row>
    <row r="66" spans="1:25" ht="15">
      <c r="A66" s="37" t="s">
        <v>84</v>
      </c>
      <c r="B66" s="187"/>
      <c r="C66" s="188"/>
      <c r="D66" s="188"/>
      <c r="E66" s="189"/>
      <c r="F66" s="187"/>
      <c r="G66" s="188"/>
      <c r="H66" s="188"/>
      <c r="I66" s="189"/>
      <c r="J66" s="187"/>
      <c r="K66" s="188"/>
      <c r="L66" s="188"/>
      <c r="M66" s="189"/>
      <c r="N66" s="187"/>
      <c r="O66" s="188"/>
      <c r="P66" s="188"/>
      <c r="Q66" s="189"/>
      <c r="R66" s="187"/>
      <c r="S66" s="188"/>
      <c r="T66" s="188"/>
      <c r="U66" s="189"/>
      <c r="V66" s="187"/>
      <c r="W66" s="188"/>
      <c r="X66" s="188"/>
      <c r="Y66" s="189"/>
    </row>
    <row r="67" spans="1:25" ht="15">
      <c r="A67" s="106" t="s">
        <v>76</v>
      </c>
      <c r="B67" s="104"/>
      <c r="C67" s="105"/>
      <c r="D67" s="105"/>
      <c r="E67" s="54">
        <f>IF(ISERROR(RM800NLM/((B67*60)+C67+(D67/100)))*100,"",(RM800NLM/((B67*60)+C67+(D67/100)))*100)</f>
      </c>
      <c r="F67" s="104"/>
      <c r="G67" s="105"/>
      <c r="H67" s="105"/>
      <c r="I67" s="54">
        <f>IF(ISERROR(RM800NLM/((F67*60)+G67+(H67/100)))*100,"",(RM800NLM/((F67*60)+G67+(H67/100)))*100)</f>
      </c>
      <c r="J67" s="104"/>
      <c r="K67" s="105"/>
      <c r="L67" s="105"/>
      <c r="M67" s="54">
        <f>IF(ISERROR(RM800NLM/((J67*60)+K67+(L67/100)))*100,"",(RM800NLM/((J67*60)+K67+(L67/100)))*100)</f>
      </c>
      <c r="N67" s="104"/>
      <c r="O67" s="105"/>
      <c r="P67" s="105"/>
      <c r="Q67" s="54">
        <f>IF(ISERROR(RM800NLM/((N67*60)+O67+(P67/100)))*100,"",(RM800NLM/((N67*60)+O67+(P67/100)))*100)</f>
      </c>
      <c r="R67" s="104"/>
      <c r="S67" s="105"/>
      <c r="T67" s="105"/>
      <c r="U67" s="54">
        <f>IF(ISERROR(RM800NLM/((R67*60)+S67+(T67/100)))*100,"",(RM800NLM/((R67*60)+S67+(T67/100)))*100)</f>
      </c>
      <c r="V67" s="104"/>
      <c r="W67" s="105"/>
      <c r="X67" s="105"/>
      <c r="Y67" s="54">
        <f>IF(ISERROR(RM800NLM/((V67*60)+W67+(X67/100)))*100,"",(RM800NLM/((V67*60)+W67+(X67/100)))*100)</f>
      </c>
    </row>
    <row r="68" spans="1:25" ht="15">
      <c r="A68" s="37" t="s">
        <v>33</v>
      </c>
      <c r="B68" s="187"/>
      <c r="C68" s="188"/>
      <c r="D68" s="188"/>
      <c r="E68" s="189"/>
      <c r="F68" s="187"/>
      <c r="G68" s="188"/>
      <c r="H68" s="188"/>
      <c r="I68" s="189"/>
      <c r="J68" s="187"/>
      <c r="K68" s="188"/>
      <c r="L68" s="188"/>
      <c r="M68" s="189"/>
      <c r="N68" s="187"/>
      <c r="O68" s="188"/>
      <c r="P68" s="188"/>
      <c r="Q68" s="189"/>
      <c r="R68" s="187"/>
      <c r="S68" s="188"/>
      <c r="T68" s="188"/>
      <c r="U68" s="189"/>
      <c r="V68" s="187"/>
      <c r="W68" s="188"/>
      <c r="X68" s="188"/>
      <c r="Y68" s="189"/>
    </row>
    <row r="69" spans="1:25" ht="15">
      <c r="A69" s="37" t="s">
        <v>34</v>
      </c>
      <c r="B69" s="187"/>
      <c r="C69" s="188"/>
      <c r="D69" s="188"/>
      <c r="E69" s="189"/>
      <c r="F69" s="187"/>
      <c r="G69" s="188"/>
      <c r="H69" s="188"/>
      <c r="I69" s="189"/>
      <c r="J69" s="187"/>
      <c r="K69" s="188"/>
      <c r="L69" s="188"/>
      <c r="M69" s="189"/>
      <c r="N69" s="187"/>
      <c r="O69" s="188"/>
      <c r="P69" s="188"/>
      <c r="Q69" s="189"/>
      <c r="R69" s="187"/>
      <c r="S69" s="188"/>
      <c r="T69" s="188"/>
      <c r="U69" s="189"/>
      <c r="V69" s="187"/>
      <c r="W69" s="188"/>
      <c r="X69" s="188"/>
      <c r="Y69" s="189"/>
    </row>
    <row r="70" spans="1:25" ht="15">
      <c r="A70" s="37" t="s">
        <v>35</v>
      </c>
      <c r="B70" s="187"/>
      <c r="C70" s="188"/>
      <c r="D70" s="188"/>
      <c r="E70" s="189"/>
      <c r="F70" s="187"/>
      <c r="G70" s="188"/>
      <c r="H70" s="188"/>
      <c r="I70" s="189"/>
      <c r="J70" s="187"/>
      <c r="K70" s="188"/>
      <c r="L70" s="188"/>
      <c r="M70" s="189"/>
      <c r="N70" s="187"/>
      <c r="O70" s="188"/>
      <c r="P70" s="188"/>
      <c r="Q70" s="189"/>
      <c r="R70" s="187"/>
      <c r="S70" s="188"/>
      <c r="T70" s="188"/>
      <c r="U70" s="189"/>
      <c r="V70" s="187"/>
      <c r="W70" s="188"/>
      <c r="X70" s="188"/>
      <c r="Y70" s="189"/>
    </row>
    <row r="71" spans="1:25" ht="15">
      <c r="A71" s="37" t="s">
        <v>36</v>
      </c>
      <c r="B71" s="187"/>
      <c r="C71" s="188"/>
      <c r="D71" s="188"/>
      <c r="E71" s="189"/>
      <c r="F71" s="187"/>
      <c r="G71" s="188"/>
      <c r="H71" s="188"/>
      <c r="I71" s="189"/>
      <c r="J71" s="187"/>
      <c r="K71" s="188"/>
      <c r="L71" s="188"/>
      <c r="M71" s="189"/>
      <c r="N71" s="187"/>
      <c r="O71" s="188"/>
      <c r="P71" s="188"/>
      <c r="Q71" s="189"/>
      <c r="R71" s="187"/>
      <c r="S71" s="188"/>
      <c r="T71" s="188"/>
      <c r="U71" s="189"/>
      <c r="V71" s="187"/>
      <c r="W71" s="188"/>
      <c r="X71" s="188"/>
      <c r="Y71" s="189"/>
    </row>
    <row r="72" spans="1:25" ht="15">
      <c r="A72" s="37" t="s">
        <v>37</v>
      </c>
      <c r="B72" s="187"/>
      <c r="C72" s="188"/>
      <c r="D72" s="188"/>
      <c r="E72" s="189"/>
      <c r="F72" s="187"/>
      <c r="G72" s="188"/>
      <c r="H72" s="188"/>
      <c r="I72" s="189"/>
      <c r="J72" s="187"/>
      <c r="K72" s="188"/>
      <c r="L72" s="188"/>
      <c r="M72" s="189"/>
      <c r="N72" s="187"/>
      <c r="O72" s="188"/>
      <c r="P72" s="188"/>
      <c r="Q72" s="189"/>
      <c r="R72" s="187"/>
      <c r="S72" s="188"/>
      <c r="T72" s="188"/>
      <c r="U72" s="189"/>
      <c r="V72" s="187"/>
      <c r="W72" s="188"/>
      <c r="X72" s="188"/>
      <c r="Y72" s="189"/>
    </row>
    <row r="73" spans="1:25" ht="15">
      <c r="A73" s="37" t="s">
        <v>38</v>
      </c>
      <c r="B73" s="187"/>
      <c r="C73" s="188"/>
      <c r="D73" s="188"/>
      <c r="E73" s="189"/>
      <c r="F73" s="187"/>
      <c r="G73" s="188"/>
      <c r="H73" s="188"/>
      <c r="I73" s="189"/>
      <c r="J73" s="187"/>
      <c r="K73" s="188"/>
      <c r="L73" s="188"/>
      <c r="M73" s="189"/>
      <c r="N73" s="187"/>
      <c r="O73" s="188"/>
      <c r="P73" s="188"/>
      <c r="Q73" s="189"/>
      <c r="R73" s="187"/>
      <c r="S73" s="188"/>
      <c r="T73" s="188"/>
      <c r="U73" s="189"/>
      <c r="V73" s="187"/>
      <c r="W73" s="188"/>
      <c r="X73" s="188"/>
      <c r="Y73" s="189"/>
    </row>
    <row r="74" spans="1:25" ht="15">
      <c r="A74" s="37" t="s">
        <v>39</v>
      </c>
      <c r="B74" s="187"/>
      <c r="C74" s="188"/>
      <c r="D74" s="188"/>
      <c r="E74" s="189"/>
      <c r="F74" s="187"/>
      <c r="G74" s="188"/>
      <c r="H74" s="188"/>
      <c r="I74" s="189"/>
      <c r="J74" s="187"/>
      <c r="K74" s="188"/>
      <c r="L74" s="188"/>
      <c r="M74" s="189"/>
      <c r="N74" s="187"/>
      <c r="O74" s="188"/>
      <c r="P74" s="188"/>
      <c r="Q74" s="189"/>
      <c r="R74" s="187"/>
      <c r="S74" s="188"/>
      <c r="T74" s="188"/>
      <c r="U74" s="189"/>
      <c r="V74" s="187"/>
      <c r="W74" s="188"/>
      <c r="X74" s="188"/>
      <c r="Y74" s="189"/>
    </row>
    <row r="75" spans="1:25" ht="15.75" thickBot="1">
      <c r="A75" s="55" t="s">
        <v>40</v>
      </c>
      <c r="B75" s="187"/>
      <c r="C75" s="188"/>
      <c r="D75" s="188"/>
      <c r="E75" s="189"/>
      <c r="F75" s="187"/>
      <c r="G75" s="188"/>
      <c r="H75" s="188"/>
      <c r="I75" s="189"/>
      <c r="J75" s="187"/>
      <c r="K75" s="188"/>
      <c r="L75" s="188"/>
      <c r="M75" s="189"/>
      <c r="N75" s="187"/>
      <c r="O75" s="188"/>
      <c r="P75" s="188"/>
      <c r="Q75" s="189"/>
      <c r="R75" s="187"/>
      <c r="S75" s="188"/>
      <c r="T75" s="188"/>
      <c r="U75" s="189"/>
      <c r="V75" s="187"/>
      <c r="W75" s="188"/>
      <c r="X75" s="188"/>
      <c r="Y75" s="189"/>
    </row>
    <row r="76" spans="1:25" ht="15.75" thickBot="1">
      <c r="A76" s="107" t="s">
        <v>41</v>
      </c>
      <c r="B76" s="175">
        <f>IF(ISERROR((4*E46)+E55+E58+E61+E64+(8*E67))/16,"",((4*E46)+E55+E58+E61+E64+(8*E67))/16)</f>
      </c>
      <c r="C76" s="176"/>
      <c r="D76" s="176"/>
      <c r="E76" s="177"/>
      <c r="F76" s="175">
        <f>IF(ISERROR((4*I46)+I55+I58+I61+I64+(8*I67))/16,"",((4*I46)+I55+I58+I61+I64+(8*I67))/16)</f>
      </c>
      <c r="G76" s="176"/>
      <c r="H76" s="176"/>
      <c r="I76" s="177"/>
      <c r="J76" s="175">
        <f>IF(ISERROR((4*M46)+M55+M58+M61+M64+(8*M67))/16,"",((4*M46)+M55+M58+M61+M64+(8*M67))/16)</f>
      </c>
      <c r="K76" s="176"/>
      <c r="L76" s="176"/>
      <c r="M76" s="177"/>
      <c r="N76" s="175">
        <f>IF(ISERROR((4*Q46)+Q55+Q58+Q61+Q64+(8*Q67))/16,"",((4*Q46)+Q55+Q58+Q61+Q64+(8*Q67))/16)</f>
      </c>
      <c r="O76" s="176"/>
      <c r="P76" s="176"/>
      <c r="Q76" s="177"/>
      <c r="R76" s="175">
        <f>IF(ISERROR((4*U46)+U55+U58+U61+U64+(8*U67))/16,"",((4*U46)+U55+U58+U61+U64+(8*U67))/16)</f>
      </c>
      <c r="S76" s="176"/>
      <c r="T76" s="176"/>
      <c r="U76" s="177"/>
      <c r="V76" s="175">
        <f>IF(ISERROR((4*Y46)+Y55+Y58+Y61+Y64+(8*Y67))/16,"",((4*Y46)+Y55+Y58+Y61+Y64+(8*Y67))/16)</f>
      </c>
      <c r="W76" s="176"/>
      <c r="X76" s="176"/>
      <c r="Y76" s="177"/>
    </row>
    <row r="78" ht="15.75" thickBot="1"/>
    <row r="79" spans="1:25" ht="15">
      <c r="A79" s="231" t="s">
        <v>49</v>
      </c>
      <c r="B79" s="233" t="s">
        <v>42</v>
      </c>
      <c r="C79" s="234"/>
      <c r="D79" s="234"/>
      <c r="E79" s="235"/>
      <c r="F79" s="233" t="s">
        <v>43</v>
      </c>
      <c r="G79" s="234"/>
      <c r="H79" s="234"/>
      <c r="I79" s="235"/>
      <c r="J79" s="233" t="s">
        <v>44</v>
      </c>
      <c r="K79" s="234"/>
      <c r="L79" s="234"/>
      <c r="M79" s="235"/>
      <c r="N79" s="233" t="s">
        <v>45</v>
      </c>
      <c r="O79" s="234"/>
      <c r="P79" s="234"/>
      <c r="Q79" s="235"/>
      <c r="R79" s="233" t="s">
        <v>46</v>
      </c>
      <c r="S79" s="234"/>
      <c r="T79" s="234"/>
      <c r="U79" s="235"/>
      <c r="V79" s="233" t="s">
        <v>47</v>
      </c>
      <c r="W79" s="234"/>
      <c r="X79" s="234"/>
      <c r="Y79" s="235"/>
    </row>
    <row r="80" spans="1:25" ht="15">
      <c r="A80" s="232"/>
      <c r="B80" s="236"/>
      <c r="C80" s="237"/>
      <c r="D80" s="237"/>
      <c r="E80" s="238"/>
      <c r="F80" s="236"/>
      <c r="G80" s="237"/>
      <c r="H80" s="237"/>
      <c r="I80" s="238"/>
      <c r="J80" s="236"/>
      <c r="K80" s="237"/>
      <c r="L80" s="237"/>
      <c r="M80" s="238"/>
      <c r="N80" s="236"/>
      <c r="O80" s="237"/>
      <c r="P80" s="237"/>
      <c r="Q80" s="238"/>
      <c r="R80" s="236"/>
      <c r="S80" s="237"/>
      <c r="T80" s="237"/>
      <c r="U80" s="238"/>
      <c r="V80" s="236"/>
      <c r="W80" s="237"/>
      <c r="X80" s="237"/>
      <c r="Y80" s="238"/>
    </row>
    <row r="81" spans="1:25" ht="15" hidden="1">
      <c r="A81" s="232"/>
      <c r="B81" s="178" t="e">
        <f>VLOOKUP(B80,DONNEESMI!$A$2:$B$19,2,FALSE)</f>
        <v>#N/A</v>
      </c>
      <c r="C81" s="179"/>
      <c r="D81" s="179"/>
      <c r="E81" s="180"/>
      <c r="F81" s="178" t="e">
        <f>VLOOKUP(F80,DONNEESMI!$A$2:$B$19,2,FALSE)</f>
        <v>#N/A</v>
      </c>
      <c r="G81" s="179"/>
      <c r="H81" s="179"/>
      <c r="I81" s="180"/>
      <c r="J81" s="178" t="e">
        <f>VLOOKUP(J80,DONNEESMI!$A$2:$B$19,2,FALSE)</f>
        <v>#N/A</v>
      </c>
      <c r="K81" s="179"/>
      <c r="L81" s="179"/>
      <c r="M81" s="180"/>
      <c r="N81" s="178" t="e">
        <f>VLOOKUP(N80,DONNEESMI!$A$2:$B$19,2,FALSE)</f>
        <v>#N/A</v>
      </c>
      <c r="O81" s="179"/>
      <c r="P81" s="179"/>
      <c r="Q81" s="180"/>
      <c r="R81" s="178" t="e">
        <f>VLOOKUP(R80,DONNEESMI!$A$2:$B$19,2,FALSE)</f>
        <v>#N/A</v>
      </c>
      <c r="S81" s="179"/>
      <c r="T81" s="179"/>
      <c r="U81" s="180"/>
      <c r="V81" s="178" t="e">
        <f>VLOOKUP(V80,DONNEESMI!$A$2:$B$19,2,FALSE)</f>
        <v>#N/A</v>
      </c>
      <c r="W81" s="179"/>
      <c r="X81" s="179"/>
      <c r="Y81" s="180"/>
    </row>
    <row r="82" spans="1:25" ht="15">
      <c r="A82" s="232"/>
      <c r="B82" s="35" t="s">
        <v>70</v>
      </c>
      <c r="C82" s="4" t="s">
        <v>71</v>
      </c>
      <c r="D82" s="4" t="s">
        <v>72</v>
      </c>
      <c r="E82" s="36" t="s">
        <v>69</v>
      </c>
      <c r="F82" s="35" t="s">
        <v>70</v>
      </c>
      <c r="G82" s="4" t="s">
        <v>71</v>
      </c>
      <c r="H82" s="4" t="s">
        <v>72</v>
      </c>
      <c r="I82" s="36" t="s">
        <v>69</v>
      </c>
      <c r="J82" s="35" t="s">
        <v>70</v>
      </c>
      <c r="K82" s="4" t="s">
        <v>71</v>
      </c>
      <c r="L82" s="4" t="s">
        <v>72</v>
      </c>
      <c r="M82" s="36" t="s">
        <v>69</v>
      </c>
      <c r="N82" s="35" t="s">
        <v>70</v>
      </c>
      <c r="O82" s="4" t="s">
        <v>71</v>
      </c>
      <c r="P82" s="4" t="s">
        <v>72</v>
      </c>
      <c r="Q82" s="36" t="s">
        <v>69</v>
      </c>
      <c r="R82" s="35" t="s">
        <v>70</v>
      </c>
      <c r="S82" s="4" t="s">
        <v>71</v>
      </c>
      <c r="T82" s="4" t="s">
        <v>72</v>
      </c>
      <c r="U82" s="36" t="s">
        <v>69</v>
      </c>
      <c r="V82" s="35" t="s">
        <v>70</v>
      </c>
      <c r="W82" s="4" t="s">
        <v>71</v>
      </c>
      <c r="X82" s="4" t="s">
        <v>72</v>
      </c>
      <c r="Y82" s="36" t="s">
        <v>69</v>
      </c>
    </row>
    <row r="83" spans="1:25" ht="15">
      <c r="A83" s="103" t="s">
        <v>31</v>
      </c>
      <c r="B83" s="104"/>
      <c r="C83" s="105"/>
      <c r="D83" s="105"/>
      <c r="E83" s="54">
        <f>IF(ISERROR(RM4004NM/((B83*60)+C83+(D83/100)))*100,"",(RM4004NM/((B83*60)+C83+(D83/100)))*100)</f>
      </c>
      <c r="F83" s="104"/>
      <c r="G83" s="105"/>
      <c r="H83" s="105"/>
      <c r="I83" s="54">
        <f>IF(ISERROR(RM4004NM/((F83*60)+G83+(H83/100)))*100,"",(RM4004NM/((F83*60)+G83+(H83/100)))*100)</f>
      </c>
      <c r="J83" s="104"/>
      <c r="K83" s="105"/>
      <c r="L83" s="105"/>
      <c r="M83" s="54">
        <f>IF(ISERROR(RM4004NM/((J83*60)+K83+(L83/100)))*100,"",(RM4004NM/((J83*60)+K83+(L83/100)))*100)</f>
      </c>
      <c r="N83" s="104"/>
      <c r="O83" s="105"/>
      <c r="P83" s="105"/>
      <c r="Q83" s="54">
        <f>IF(ISERROR(RM4004NM/((N83*60)+O83+(P83/100)))*100,"",(RM4004NM/((N83*60)+O83+(P83/100)))*100)</f>
      </c>
      <c r="R83" s="104"/>
      <c r="S83" s="105"/>
      <c r="T83" s="105"/>
      <c r="U83" s="54">
        <f>IF(ISERROR(RM4004NM/((R83*60)+S83+(T83/100)))*100,"",(RM4004NM/((R83*60)+S83+(T83/100)))*100)</f>
      </c>
      <c r="V83" s="104"/>
      <c r="W83" s="105"/>
      <c r="X83" s="105"/>
      <c r="Y83" s="54">
        <f>IF(ISERROR(RM4004NM/((V83*60)+W83+(X83/100)))*100,"",(RM4004NM/((V83*60)+W83+(X83/100)))*100)</f>
      </c>
    </row>
    <row r="84" spans="1:25" ht="15">
      <c r="A84" s="37" t="s">
        <v>144</v>
      </c>
      <c r="B84" s="187"/>
      <c r="C84" s="188"/>
      <c r="D84" s="188"/>
      <c r="E84" s="189"/>
      <c r="F84" s="187"/>
      <c r="G84" s="188"/>
      <c r="H84" s="188"/>
      <c r="I84" s="189"/>
      <c r="J84" s="187"/>
      <c r="K84" s="188"/>
      <c r="L84" s="188"/>
      <c r="M84" s="189"/>
      <c r="N84" s="187"/>
      <c r="O84" s="188"/>
      <c r="P84" s="188"/>
      <c r="Q84" s="189"/>
      <c r="R84" s="187"/>
      <c r="S84" s="188"/>
      <c r="T84" s="188"/>
      <c r="U84" s="189"/>
      <c r="V84" s="187"/>
      <c r="W84" s="188"/>
      <c r="X84" s="188"/>
      <c r="Y84" s="189"/>
    </row>
    <row r="85" spans="1:25" ht="15">
      <c r="A85" s="37" t="s">
        <v>142</v>
      </c>
      <c r="B85" s="187"/>
      <c r="C85" s="188"/>
      <c r="D85" s="188"/>
      <c r="E85" s="189"/>
      <c r="F85" s="187"/>
      <c r="G85" s="188"/>
      <c r="H85" s="188"/>
      <c r="I85" s="189"/>
      <c r="J85" s="187"/>
      <c r="K85" s="188"/>
      <c r="L85" s="188"/>
      <c r="M85" s="189"/>
      <c r="N85" s="187"/>
      <c r="O85" s="188"/>
      <c r="P85" s="188"/>
      <c r="Q85" s="189"/>
      <c r="R85" s="187"/>
      <c r="S85" s="188"/>
      <c r="T85" s="188"/>
      <c r="U85" s="189"/>
      <c r="V85" s="187"/>
      <c r="W85" s="188"/>
      <c r="X85" s="188"/>
      <c r="Y85" s="189"/>
    </row>
    <row r="86" spans="1:25" ht="15">
      <c r="A86" s="37" t="s">
        <v>143</v>
      </c>
      <c r="B86" s="187"/>
      <c r="C86" s="188"/>
      <c r="D86" s="188"/>
      <c r="E86" s="189"/>
      <c r="F86" s="187"/>
      <c r="G86" s="188"/>
      <c r="H86" s="188"/>
      <c r="I86" s="189"/>
      <c r="J86" s="187"/>
      <c r="K86" s="188"/>
      <c r="L86" s="188"/>
      <c r="M86" s="189"/>
      <c r="N86" s="187"/>
      <c r="O86" s="188"/>
      <c r="P86" s="188"/>
      <c r="Q86" s="189"/>
      <c r="R86" s="187"/>
      <c r="S86" s="188"/>
      <c r="T86" s="188"/>
      <c r="U86" s="189"/>
      <c r="V86" s="187"/>
      <c r="W86" s="188"/>
      <c r="X86" s="188"/>
      <c r="Y86" s="189"/>
    </row>
    <row r="87" spans="1:25" ht="15">
      <c r="A87" s="37" t="s">
        <v>145</v>
      </c>
      <c r="B87" s="187"/>
      <c r="C87" s="188"/>
      <c r="D87" s="188"/>
      <c r="E87" s="189"/>
      <c r="F87" s="187"/>
      <c r="G87" s="188"/>
      <c r="H87" s="188"/>
      <c r="I87" s="189"/>
      <c r="J87" s="187"/>
      <c r="K87" s="188"/>
      <c r="L87" s="188"/>
      <c r="M87" s="189"/>
      <c r="N87" s="187"/>
      <c r="O87" s="188"/>
      <c r="P87" s="188"/>
      <c r="Q87" s="189"/>
      <c r="R87" s="187"/>
      <c r="S87" s="188"/>
      <c r="T87" s="188"/>
      <c r="U87" s="189"/>
      <c r="V87" s="187"/>
      <c r="W87" s="188"/>
      <c r="X87" s="188"/>
      <c r="Y87" s="189"/>
    </row>
    <row r="88" spans="1:25" ht="15">
      <c r="A88" s="37" t="s">
        <v>146</v>
      </c>
      <c r="B88" s="187"/>
      <c r="C88" s="188"/>
      <c r="D88" s="188"/>
      <c r="E88" s="189"/>
      <c r="F88" s="187"/>
      <c r="G88" s="188"/>
      <c r="H88" s="188"/>
      <c r="I88" s="189"/>
      <c r="J88" s="187"/>
      <c r="K88" s="188"/>
      <c r="L88" s="188"/>
      <c r="M88" s="189"/>
      <c r="N88" s="187"/>
      <c r="O88" s="188"/>
      <c r="P88" s="188"/>
      <c r="Q88" s="189"/>
      <c r="R88" s="187"/>
      <c r="S88" s="188"/>
      <c r="T88" s="188"/>
      <c r="U88" s="189"/>
      <c r="V88" s="187"/>
      <c r="W88" s="188"/>
      <c r="X88" s="188"/>
      <c r="Y88" s="189"/>
    </row>
    <row r="89" spans="1:25" ht="15">
      <c r="A89" s="37" t="s">
        <v>147</v>
      </c>
      <c r="B89" s="187"/>
      <c r="C89" s="188"/>
      <c r="D89" s="188"/>
      <c r="E89" s="189"/>
      <c r="F89" s="187"/>
      <c r="G89" s="188"/>
      <c r="H89" s="188"/>
      <c r="I89" s="189"/>
      <c r="J89" s="187"/>
      <c r="K89" s="188"/>
      <c r="L89" s="188"/>
      <c r="M89" s="189"/>
      <c r="N89" s="187"/>
      <c r="O89" s="188"/>
      <c r="P89" s="188"/>
      <c r="Q89" s="189"/>
      <c r="R89" s="187"/>
      <c r="S89" s="188"/>
      <c r="T89" s="188"/>
      <c r="U89" s="189"/>
      <c r="V89" s="187"/>
      <c r="W89" s="188"/>
      <c r="X89" s="188"/>
      <c r="Y89" s="189"/>
    </row>
    <row r="90" spans="1:25" ht="15">
      <c r="A90" s="37" t="s">
        <v>148</v>
      </c>
      <c r="B90" s="187"/>
      <c r="C90" s="188"/>
      <c r="D90" s="188"/>
      <c r="E90" s="189"/>
      <c r="F90" s="187"/>
      <c r="G90" s="188"/>
      <c r="H90" s="188"/>
      <c r="I90" s="189"/>
      <c r="J90" s="187"/>
      <c r="K90" s="188"/>
      <c r="L90" s="188"/>
      <c r="M90" s="189"/>
      <c r="N90" s="187"/>
      <c r="O90" s="188"/>
      <c r="P90" s="188"/>
      <c r="Q90" s="189"/>
      <c r="R90" s="187"/>
      <c r="S90" s="188"/>
      <c r="T90" s="188"/>
      <c r="U90" s="189"/>
      <c r="V90" s="187"/>
      <c r="W90" s="188"/>
      <c r="X90" s="188"/>
      <c r="Y90" s="189"/>
    </row>
    <row r="91" spans="1:25" ht="15">
      <c r="A91" s="37" t="s">
        <v>149</v>
      </c>
      <c r="B91" s="187"/>
      <c r="C91" s="188"/>
      <c r="D91" s="188"/>
      <c r="E91" s="189"/>
      <c r="F91" s="187"/>
      <c r="G91" s="188"/>
      <c r="H91" s="188"/>
      <c r="I91" s="189"/>
      <c r="J91" s="187"/>
      <c r="K91" s="188"/>
      <c r="L91" s="188"/>
      <c r="M91" s="189"/>
      <c r="N91" s="187"/>
      <c r="O91" s="188"/>
      <c r="P91" s="188"/>
      <c r="Q91" s="189"/>
      <c r="R91" s="187"/>
      <c r="S91" s="188"/>
      <c r="T91" s="188"/>
      <c r="U91" s="189"/>
      <c r="V91" s="187"/>
      <c r="W91" s="188"/>
      <c r="X91" s="188"/>
      <c r="Y91" s="189"/>
    </row>
    <row r="92" spans="1:25" ht="15">
      <c r="A92" s="106" t="s">
        <v>73</v>
      </c>
      <c r="B92" s="104"/>
      <c r="C92" s="105"/>
      <c r="D92" s="105"/>
      <c r="E92" s="54">
        <f>IF(ISERROR(RM100PM/((B92*60)+C92+(D92/100)))*100,"",(RM100PM/((B92*60)+C92+(D92/100)))*100)</f>
      </c>
      <c r="F92" s="104"/>
      <c r="G92" s="105"/>
      <c r="H92" s="105"/>
      <c r="I92" s="54">
        <f>IF(ISERROR(RM100PM/((F92*60)+G92+(H92/100)))*100,"",(RM100PM/((F92*60)+G92+(H92/100)))*100)</f>
      </c>
      <c r="J92" s="104"/>
      <c r="K92" s="105"/>
      <c r="L92" s="105"/>
      <c r="M92" s="54">
        <f>IF(ISERROR(RM100PM/((J92*60)+K92+(L92/100)))*100,"",(RM100PM/((J92*60)+K92+(L92/100)))*100)</f>
      </c>
      <c r="N92" s="104"/>
      <c r="O92" s="105"/>
      <c r="P92" s="105"/>
      <c r="Q92" s="54">
        <f>IF(ISERROR(RM100PM/((N92*60)+O92+(P92/100)))*100,"",(RM100PM/((N92*60)+O92+(P92/100)))*100)</f>
      </c>
      <c r="R92" s="104"/>
      <c r="S92" s="105"/>
      <c r="T92" s="105"/>
      <c r="U92" s="54">
        <f>IF(ISERROR(RM100PM/((R92*60)+S92+(T92/100)))*100,"",(RM100PM/((R92*60)+S92+(T92/100)))*100)</f>
      </c>
      <c r="V92" s="104"/>
      <c r="W92" s="105"/>
      <c r="X92" s="105"/>
      <c r="Y92" s="54">
        <f>IF(ISERROR(RM100PM/((V92*60)+W92+(X92/100)))*100,"",(RM100PM/((V92*60)+W92+(X92/100)))*100)</f>
      </c>
    </row>
    <row r="93" spans="1:25" ht="15">
      <c r="A93" s="37" t="s">
        <v>81</v>
      </c>
      <c r="B93" s="187"/>
      <c r="C93" s="188"/>
      <c r="D93" s="188"/>
      <c r="E93" s="189"/>
      <c r="F93" s="187"/>
      <c r="G93" s="188"/>
      <c r="H93" s="188"/>
      <c r="I93" s="189"/>
      <c r="J93" s="187"/>
      <c r="K93" s="188"/>
      <c r="L93" s="188"/>
      <c r="M93" s="189"/>
      <c r="N93" s="187"/>
      <c r="O93" s="188"/>
      <c r="P93" s="188"/>
      <c r="Q93" s="189"/>
      <c r="R93" s="187"/>
      <c r="S93" s="188"/>
      <c r="T93" s="188"/>
      <c r="U93" s="189"/>
      <c r="V93" s="187"/>
      <c r="W93" s="188"/>
      <c r="X93" s="188"/>
      <c r="Y93" s="189"/>
    </row>
    <row r="94" spans="1:25" ht="15">
      <c r="A94" s="37" t="s">
        <v>82</v>
      </c>
      <c r="B94" s="187"/>
      <c r="C94" s="188"/>
      <c r="D94" s="188"/>
      <c r="E94" s="189"/>
      <c r="F94" s="187"/>
      <c r="G94" s="188"/>
      <c r="H94" s="188"/>
      <c r="I94" s="189"/>
      <c r="J94" s="187"/>
      <c r="K94" s="188"/>
      <c r="L94" s="188"/>
      <c r="M94" s="189"/>
      <c r="N94" s="187"/>
      <c r="O94" s="188"/>
      <c r="P94" s="188"/>
      <c r="Q94" s="189"/>
      <c r="R94" s="187"/>
      <c r="S94" s="188"/>
      <c r="T94" s="188"/>
      <c r="U94" s="189"/>
      <c r="V94" s="187"/>
      <c r="W94" s="188"/>
      <c r="X94" s="188"/>
      <c r="Y94" s="189"/>
    </row>
    <row r="95" spans="1:25" ht="15">
      <c r="A95" s="106" t="s">
        <v>74</v>
      </c>
      <c r="B95" s="104"/>
      <c r="C95" s="105"/>
      <c r="D95" s="105"/>
      <c r="E95" s="54">
        <f>IF(ISERROR(RM100DM/((B95*60)+C95+(D95/100)))*100,"",(RM100DM/((B95*60)+C95+(D95/100)))*100)</f>
      </c>
      <c r="F95" s="104"/>
      <c r="G95" s="105"/>
      <c r="H95" s="105"/>
      <c r="I95" s="54">
        <f>IF(ISERROR(RM100DM/((F95*60)+G95+(H95/100)))*100,"",(RM100DM/((F95*60)+G95+(H95/100)))*100)</f>
      </c>
      <c r="J95" s="104"/>
      <c r="K95" s="105"/>
      <c r="L95" s="105"/>
      <c r="M95" s="54">
        <f>IF(ISERROR(RM100DM/((J95*60)+K95+(L95/100)))*100,"",(RM100DM/((J95*60)+K95+(L95/100)))*100)</f>
      </c>
      <c r="N95" s="104"/>
      <c r="O95" s="105"/>
      <c r="P95" s="105"/>
      <c r="Q95" s="54">
        <f>IF(ISERROR(RM100DM/((N95*60)+O95+(P95/100)))*100,"",(RM100DM/((N95*60)+O95+(P95/100)))*100)</f>
      </c>
      <c r="R95" s="104"/>
      <c r="S95" s="105"/>
      <c r="T95" s="105"/>
      <c r="U95" s="54">
        <f>IF(ISERROR(RM100DM/((R95*60)+S95+(T95/100)))*100,"",(RM100DM/((R95*60)+S95+(T95/100)))*100)</f>
      </c>
      <c r="V95" s="104"/>
      <c r="W95" s="105"/>
      <c r="X95" s="105"/>
      <c r="Y95" s="54">
        <f>IF(ISERROR(RM100DM/((V95*60)+W95+(X95/100)))*100,"",(RM100DM/((V95*60)+W95+(X95/100)))*100)</f>
      </c>
    </row>
    <row r="96" spans="1:25" ht="15">
      <c r="A96" s="37" t="s">
        <v>77</v>
      </c>
      <c r="B96" s="187"/>
      <c r="C96" s="188"/>
      <c r="D96" s="188"/>
      <c r="E96" s="189"/>
      <c r="F96" s="187"/>
      <c r="G96" s="188"/>
      <c r="H96" s="188"/>
      <c r="I96" s="189"/>
      <c r="J96" s="187"/>
      <c r="K96" s="188"/>
      <c r="L96" s="188"/>
      <c r="M96" s="189"/>
      <c r="N96" s="187"/>
      <c r="O96" s="188"/>
      <c r="P96" s="188"/>
      <c r="Q96" s="189"/>
      <c r="R96" s="187"/>
      <c r="S96" s="188"/>
      <c r="T96" s="188"/>
      <c r="U96" s="189"/>
      <c r="V96" s="187"/>
      <c r="W96" s="188"/>
      <c r="X96" s="188"/>
      <c r="Y96" s="189"/>
    </row>
    <row r="97" spans="1:25" ht="15">
      <c r="A97" s="37" t="s">
        <v>78</v>
      </c>
      <c r="B97" s="187"/>
      <c r="C97" s="188"/>
      <c r="D97" s="188"/>
      <c r="E97" s="189"/>
      <c r="F97" s="187"/>
      <c r="G97" s="188"/>
      <c r="H97" s="188"/>
      <c r="I97" s="189"/>
      <c r="J97" s="187"/>
      <c r="K97" s="188"/>
      <c r="L97" s="188"/>
      <c r="M97" s="189"/>
      <c r="N97" s="187"/>
      <c r="O97" s="188"/>
      <c r="P97" s="188"/>
      <c r="Q97" s="189"/>
      <c r="R97" s="187"/>
      <c r="S97" s="188"/>
      <c r="T97" s="188"/>
      <c r="U97" s="189"/>
      <c r="V97" s="187"/>
      <c r="W97" s="188"/>
      <c r="X97" s="188"/>
      <c r="Y97" s="189"/>
    </row>
    <row r="98" spans="1:25" ht="15">
      <c r="A98" s="106" t="s">
        <v>75</v>
      </c>
      <c r="B98" s="104"/>
      <c r="C98" s="105"/>
      <c r="D98" s="105"/>
      <c r="E98" s="54">
        <f>IF(ISERROR(RM100BM/((B98*60)+C98+(D98/100)))*100,"",(RM100BM/((B98*60)+C98+(D98/100)))*100)</f>
      </c>
      <c r="F98" s="104"/>
      <c r="G98" s="105"/>
      <c r="H98" s="105"/>
      <c r="I98" s="54">
        <f>IF(ISERROR(RM100BM/((F98*60)+G98+(H98/100)))*100,"",(RM100BM/((F98*60)+G98+(H98/100)))*100)</f>
      </c>
      <c r="J98" s="104"/>
      <c r="K98" s="105"/>
      <c r="L98" s="105"/>
      <c r="M98" s="54">
        <f>IF(ISERROR(RM100BM/((J98*60)+K98+(L98/100)))*100,"",(RM100BM/((J98*60)+K98+(L98/100)))*100)</f>
      </c>
      <c r="N98" s="104"/>
      <c r="O98" s="105"/>
      <c r="P98" s="105"/>
      <c r="Q98" s="54">
        <f>IF(ISERROR(RM100BM/((N98*60)+O98+(P98/100)))*100,"",(RM100BM/((N98*60)+O98+(P98/100)))*100)</f>
      </c>
      <c r="R98" s="104"/>
      <c r="S98" s="105"/>
      <c r="T98" s="105"/>
      <c r="U98" s="54">
        <f>IF(ISERROR(RM100BM/((R98*60)+S98+(T98/100)))*100,"",(RM100BM/((R98*60)+S98+(T98/100)))*100)</f>
      </c>
      <c r="V98" s="104"/>
      <c r="W98" s="105"/>
      <c r="X98" s="105"/>
      <c r="Y98" s="54">
        <f>IF(ISERROR(RM100BM/((V98*60)+W98+(X98/100)))*100,"",(RM100BM/((V98*60)+W98+(X98/100)))*100)</f>
      </c>
    </row>
    <row r="99" spans="1:25" ht="15">
      <c r="A99" s="37" t="s">
        <v>79</v>
      </c>
      <c r="B99" s="187"/>
      <c r="C99" s="188"/>
      <c r="D99" s="188"/>
      <c r="E99" s="189"/>
      <c r="F99" s="187"/>
      <c r="G99" s="188"/>
      <c r="H99" s="188"/>
      <c r="I99" s="189"/>
      <c r="J99" s="187"/>
      <c r="K99" s="188"/>
      <c r="L99" s="188"/>
      <c r="M99" s="189"/>
      <c r="N99" s="187"/>
      <c r="O99" s="188"/>
      <c r="P99" s="188"/>
      <c r="Q99" s="189"/>
      <c r="R99" s="187"/>
      <c r="S99" s="188"/>
      <c r="T99" s="188"/>
      <c r="U99" s="189"/>
      <c r="V99" s="187"/>
      <c r="W99" s="188"/>
      <c r="X99" s="188"/>
      <c r="Y99" s="189"/>
    </row>
    <row r="100" spans="1:25" ht="15">
      <c r="A100" s="37" t="s">
        <v>80</v>
      </c>
      <c r="B100" s="187"/>
      <c r="C100" s="188"/>
      <c r="D100" s="188"/>
      <c r="E100" s="189"/>
      <c r="F100" s="187"/>
      <c r="G100" s="188"/>
      <c r="H100" s="188"/>
      <c r="I100" s="189"/>
      <c r="J100" s="187"/>
      <c r="K100" s="188"/>
      <c r="L100" s="188"/>
      <c r="M100" s="189"/>
      <c r="N100" s="187"/>
      <c r="O100" s="188"/>
      <c r="P100" s="188"/>
      <c r="Q100" s="189"/>
      <c r="R100" s="187"/>
      <c r="S100" s="188"/>
      <c r="T100" s="188"/>
      <c r="U100" s="189"/>
      <c r="V100" s="187"/>
      <c r="W100" s="188"/>
      <c r="X100" s="188"/>
      <c r="Y100" s="189"/>
    </row>
    <row r="101" spans="1:25" ht="15">
      <c r="A101" s="106" t="s">
        <v>32</v>
      </c>
      <c r="B101" s="104"/>
      <c r="C101" s="105"/>
      <c r="D101" s="105"/>
      <c r="E101" s="54">
        <f>IF(ISERROR(RM100NLM/((B101*60)+C101+(D101/100)))*100,"",(RM100NLM/((B101*60)+C101+(D101/100)))*100)</f>
      </c>
      <c r="F101" s="104"/>
      <c r="G101" s="105"/>
      <c r="H101" s="105"/>
      <c r="I101" s="54">
        <f>IF(ISERROR(RM100NLM/((F101*60)+G101+(H101/100)))*100,"",(RM100NLM/((F101*60)+G101+(H101/100)))*100)</f>
      </c>
      <c r="J101" s="104"/>
      <c r="K101" s="105"/>
      <c r="L101" s="105"/>
      <c r="M101" s="54">
        <f>IF(ISERROR(RM100NLM/((J101*60)+K101+(L101/100)))*100,"",(RM100NLM/((J101*60)+K101+(L101/100)))*100)</f>
      </c>
      <c r="N101" s="104"/>
      <c r="O101" s="105"/>
      <c r="P101" s="105"/>
      <c r="Q101" s="54">
        <f>IF(ISERROR(RM100NLM/((N101*60)+O101+(P101/100)))*100,"",(RM100NLM/((N101*60)+O101+(P101/100)))*100)</f>
      </c>
      <c r="R101" s="104"/>
      <c r="S101" s="105"/>
      <c r="T101" s="105"/>
      <c r="U101" s="54">
        <f>IF(ISERROR(RM100NLM/((R101*60)+S101+(T101/100)))*100,"",(RM100NLM/((R101*60)+S101+(T101/100)))*100)</f>
      </c>
      <c r="V101" s="104"/>
      <c r="W101" s="105"/>
      <c r="X101" s="105"/>
      <c r="Y101" s="54">
        <f>IF(ISERROR(RM100NLM/((V101*60)+W101+(X101/100)))*100,"",(RM100NLM/((V101*60)+W101+(X101/100)))*100)</f>
      </c>
    </row>
    <row r="102" spans="1:25" ht="15">
      <c r="A102" s="37" t="s">
        <v>83</v>
      </c>
      <c r="B102" s="187"/>
      <c r="C102" s="188"/>
      <c r="D102" s="188"/>
      <c r="E102" s="189"/>
      <c r="F102" s="187"/>
      <c r="G102" s="188"/>
      <c r="H102" s="188"/>
      <c r="I102" s="189"/>
      <c r="J102" s="187"/>
      <c r="K102" s="188"/>
      <c r="L102" s="188"/>
      <c r="M102" s="189"/>
      <c r="N102" s="187"/>
      <c r="O102" s="188"/>
      <c r="P102" s="188"/>
      <c r="Q102" s="189"/>
      <c r="R102" s="187"/>
      <c r="S102" s="188"/>
      <c r="T102" s="188"/>
      <c r="U102" s="189"/>
      <c r="V102" s="187"/>
      <c r="W102" s="188"/>
      <c r="X102" s="188"/>
      <c r="Y102" s="189"/>
    </row>
    <row r="103" spans="1:25" ht="15">
      <c r="A103" s="37" t="s">
        <v>84</v>
      </c>
      <c r="B103" s="187"/>
      <c r="C103" s="188"/>
      <c r="D103" s="188"/>
      <c r="E103" s="189"/>
      <c r="F103" s="187"/>
      <c r="G103" s="188"/>
      <c r="H103" s="188"/>
      <c r="I103" s="189"/>
      <c r="J103" s="187"/>
      <c r="K103" s="188"/>
      <c r="L103" s="188"/>
      <c r="M103" s="189"/>
      <c r="N103" s="187"/>
      <c r="O103" s="188"/>
      <c r="P103" s="188"/>
      <c r="Q103" s="189"/>
      <c r="R103" s="187"/>
      <c r="S103" s="188"/>
      <c r="T103" s="188"/>
      <c r="U103" s="189"/>
      <c r="V103" s="187"/>
      <c r="W103" s="188"/>
      <c r="X103" s="188"/>
      <c r="Y103" s="189"/>
    </row>
    <row r="104" spans="1:25" ht="15">
      <c r="A104" s="106" t="s">
        <v>76</v>
      </c>
      <c r="B104" s="104"/>
      <c r="C104" s="105"/>
      <c r="D104" s="105"/>
      <c r="E104" s="54">
        <f>IF(ISERROR(RM800NLM/((B104*60)+C104+(D104/100)))*100,"",(RM800NLM/((B104*60)+C104+(D104/100)))*100)</f>
      </c>
      <c r="F104" s="104"/>
      <c r="G104" s="105"/>
      <c r="H104" s="105"/>
      <c r="I104" s="54">
        <f>IF(ISERROR(RM800NLM/((F104*60)+G104+(H104/100)))*100,"",(RM800NLM/((F104*60)+G104+(H104/100)))*100)</f>
      </c>
      <c r="J104" s="104"/>
      <c r="K104" s="105"/>
      <c r="L104" s="105"/>
      <c r="M104" s="54">
        <f>IF(ISERROR(RM800NLM/((J104*60)+K104+(L104/100)))*100,"",(RM800NLM/((J104*60)+K104+(L104/100)))*100)</f>
      </c>
      <c r="N104" s="104"/>
      <c r="O104" s="105"/>
      <c r="P104" s="105"/>
      <c r="Q104" s="54">
        <f>IF(ISERROR(RM800NLM/((N104*60)+O104+(P104/100)))*100,"",(RM800NLM/((N104*60)+O104+(P104/100)))*100)</f>
      </c>
      <c r="R104" s="104"/>
      <c r="S104" s="105"/>
      <c r="T104" s="105"/>
      <c r="U104" s="54">
        <f>IF(ISERROR(RM800NLM/((R104*60)+S104+(T104/100)))*100,"",(RM800NLM/((R104*60)+S104+(T104/100)))*100)</f>
      </c>
      <c r="V104" s="104"/>
      <c r="W104" s="105"/>
      <c r="X104" s="105"/>
      <c r="Y104" s="54">
        <f>IF(ISERROR(RM800NLM/((V104*60)+W104+(X104/100)))*100,"",(RM800NLM/((V104*60)+W104+(X104/100)))*100)</f>
      </c>
    </row>
    <row r="105" spans="1:25" ht="15">
      <c r="A105" s="37" t="s">
        <v>33</v>
      </c>
      <c r="B105" s="187"/>
      <c r="C105" s="188"/>
      <c r="D105" s="188"/>
      <c r="E105" s="189"/>
      <c r="F105" s="187"/>
      <c r="G105" s="188"/>
      <c r="H105" s="188"/>
      <c r="I105" s="189"/>
      <c r="J105" s="187"/>
      <c r="K105" s="188"/>
      <c r="L105" s="188"/>
      <c r="M105" s="189"/>
      <c r="N105" s="187"/>
      <c r="O105" s="188"/>
      <c r="P105" s="188"/>
      <c r="Q105" s="189"/>
      <c r="R105" s="187"/>
      <c r="S105" s="188"/>
      <c r="T105" s="188"/>
      <c r="U105" s="189"/>
      <c r="V105" s="187"/>
      <c r="W105" s="188"/>
      <c r="X105" s="188"/>
      <c r="Y105" s="189"/>
    </row>
    <row r="106" spans="1:25" ht="15">
      <c r="A106" s="37" t="s">
        <v>34</v>
      </c>
      <c r="B106" s="187"/>
      <c r="C106" s="188"/>
      <c r="D106" s="188"/>
      <c r="E106" s="189"/>
      <c r="F106" s="187"/>
      <c r="G106" s="188"/>
      <c r="H106" s="188"/>
      <c r="I106" s="189"/>
      <c r="J106" s="187"/>
      <c r="K106" s="188"/>
      <c r="L106" s="188"/>
      <c r="M106" s="189"/>
      <c r="N106" s="187"/>
      <c r="O106" s="188"/>
      <c r="P106" s="188"/>
      <c r="Q106" s="189"/>
      <c r="R106" s="187"/>
      <c r="S106" s="188"/>
      <c r="T106" s="188"/>
      <c r="U106" s="189"/>
      <c r="V106" s="187"/>
      <c r="W106" s="188"/>
      <c r="X106" s="188"/>
      <c r="Y106" s="189"/>
    </row>
    <row r="107" spans="1:25" ht="15">
      <c r="A107" s="37" t="s">
        <v>35</v>
      </c>
      <c r="B107" s="187"/>
      <c r="C107" s="188"/>
      <c r="D107" s="188"/>
      <c r="E107" s="189"/>
      <c r="F107" s="187"/>
      <c r="G107" s="188"/>
      <c r="H107" s="188"/>
      <c r="I107" s="189"/>
      <c r="J107" s="187"/>
      <c r="K107" s="188"/>
      <c r="L107" s="188"/>
      <c r="M107" s="189"/>
      <c r="N107" s="187"/>
      <c r="O107" s="188"/>
      <c r="P107" s="188"/>
      <c r="Q107" s="189"/>
      <c r="R107" s="187"/>
      <c r="S107" s="188"/>
      <c r="T107" s="188"/>
      <c r="U107" s="189"/>
      <c r="V107" s="187"/>
      <c r="W107" s="188"/>
      <c r="X107" s="188"/>
      <c r="Y107" s="189"/>
    </row>
    <row r="108" spans="1:25" ht="15">
      <c r="A108" s="37" t="s">
        <v>36</v>
      </c>
      <c r="B108" s="187"/>
      <c r="C108" s="188"/>
      <c r="D108" s="188"/>
      <c r="E108" s="189"/>
      <c r="F108" s="187"/>
      <c r="G108" s="188"/>
      <c r="H108" s="188"/>
      <c r="I108" s="189"/>
      <c r="J108" s="187"/>
      <c r="K108" s="188"/>
      <c r="L108" s="188"/>
      <c r="M108" s="189"/>
      <c r="N108" s="187"/>
      <c r="O108" s="188"/>
      <c r="P108" s="188"/>
      <c r="Q108" s="189"/>
      <c r="R108" s="187"/>
      <c r="S108" s="188"/>
      <c r="T108" s="188"/>
      <c r="U108" s="189"/>
      <c r="V108" s="187"/>
      <c r="W108" s="188"/>
      <c r="X108" s="188"/>
      <c r="Y108" s="189"/>
    </row>
    <row r="109" spans="1:25" ht="15">
      <c r="A109" s="37" t="s">
        <v>37</v>
      </c>
      <c r="B109" s="187"/>
      <c r="C109" s="188"/>
      <c r="D109" s="188"/>
      <c r="E109" s="189"/>
      <c r="F109" s="187"/>
      <c r="G109" s="188"/>
      <c r="H109" s="188"/>
      <c r="I109" s="189"/>
      <c r="J109" s="187"/>
      <c r="K109" s="188"/>
      <c r="L109" s="188"/>
      <c r="M109" s="189"/>
      <c r="N109" s="187"/>
      <c r="O109" s="188"/>
      <c r="P109" s="188"/>
      <c r="Q109" s="189"/>
      <c r="R109" s="187"/>
      <c r="S109" s="188"/>
      <c r="T109" s="188"/>
      <c r="U109" s="189"/>
      <c r="V109" s="187"/>
      <c r="W109" s="188"/>
      <c r="X109" s="188"/>
      <c r="Y109" s="189"/>
    </row>
    <row r="110" spans="1:25" ht="15">
      <c r="A110" s="37" t="s">
        <v>38</v>
      </c>
      <c r="B110" s="187"/>
      <c r="C110" s="188"/>
      <c r="D110" s="188"/>
      <c r="E110" s="189"/>
      <c r="F110" s="187"/>
      <c r="G110" s="188"/>
      <c r="H110" s="188"/>
      <c r="I110" s="189"/>
      <c r="J110" s="187"/>
      <c r="K110" s="188"/>
      <c r="L110" s="188"/>
      <c r="M110" s="189"/>
      <c r="N110" s="187"/>
      <c r="O110" s="188"/>
      <c r="P110" s="188"/>
      <c r="Q110" s="189"/>
      <c r="R110" s="187"/>
      <c r="S110" s="188"/>
      <c r="T110" s="188"/>
      <c r="U110" s="189"/>
      <c r="V110" s="187"/>
      <c r="W110" s="188"/>
      <c r="X110" s="188"/>
      <c r="Y110" s="189"/>
    </row>
    <row r="111" spans="1:25" ht="15">
      <c r="A111" s="37" t="s">
        <v>39</v>
      </c>
      <c r="B111" s="187"/>
      <c r="C111" s="188"/>
      <c r="D111" s="188"/>
      <c r="E111" s="189"/>
      <c r="F111" s="187"/>
      <c r="G111" s="188"/>
      <c r="H111" s="188"/>
      <c r="I111" s="189"/>
      <c r="J111" s="187"/>
      <c r="K111" s="188"/>
      <c r="L111" s="188"/>
      <c r="M111" s="189"/>
      <c r="N111" s="187"/>
      <c r="O111" s="188"/>
      <c r="P111" s="188"/>
      <c r="Q111" s="189"/>
      <c r="R111" s="187"/>
      <c r="S111" s="188"/>
      <c r="T111" s="188"/>
      <c r="U111" s="189"/>
      <c r="V111" s="187"/>
      <c r="W111" s="188"/>
      <c r="X111" s="188"/>
      <c r="Y111" s="189"/>
    </row>
    <row r="112" spans="1:25" ht="15.75" thickBot="1">
      <c r="A112" s="55" t="s">
        <v>40</v>
      </c>
      <c r="B112" s="187"/>
      <c r="C112" s="188"/>
      <c r="D112" s="188"/>
      <c r="E112" s="189"/>
      <c r="F112" s="187"/>
      <c r="G112" s="188"/>
      <c r="H112" s="188"/>
      <c r="I112" s="189"/>
      <c r="J112" s="187"/>
      <c r="K112" s="188"/>
      <c r="L112" s="188"/>
      <c r="M112" s="189"/>
      <c r="N112" s="187"/>
      <c r="O112" s="188"/>
      <c r="P112" s="188"/>
      <c r="Q112" s="189"/>
      <c r="R112" s="187"/>
      <c r="S112" s="188"/>
      <c r="T112" s="188"/>
      <c r="U112" s="189"/>
      <c r="V112" s="187"/>
      <c r="W112" s="188"/>
      <c r="X112" s="188"/>
      <c r="Y112" s="189"/>
    </row>
    <row r="113" spans="1:25" ht="15.75" thickBot="1">
      <c r="A113" s="107" t="s">
        <v>41</v>
      </c>
      <c r="B113" s="175">
        <f>IF(ISERROR((4*E83)+E92+E95+E98+E101+(8*E104))/16,"",((4*E83)+E92+E95+E98+E101+(8*E104))/16)</f>
      </c>
      <c r="C113" s="176"/>
      <c r="D113" s="176"/>
      <c r="E113" s="177"/>
      <c r="F113" s="175">
        <f>IF(ISERROR((4*I83)+I92+I95+I98+I101+(8*I104))/16,"",((4*I83)+I92+I95+I98+I101+(8*I104))/16)</f>
      </c>
      <c r="G113" s="176"/>
      <c r="H113" s="176"/>
      <c r="I113" s="177"/>
      <c r="J113" s="175">
        <f>IF(ISERROR((4*M83)+M92+M95+M98+M101+(8*M104))/16,"",((4*M83)+M92+M95+M98+M101+(8*M104))/16)</f>
      </c>
      <c r="K113" s="176"/>
      <c r="L113" s="176"/>
      <c r="M113" s="177"/>
      <c r="N113" s="175">
        <f>IF(ISERROR((4*Q83)+Q92+Q95+Q98+Q101+(8*Q104))/16,"",((4*Q83)+Q92+Q95+Q98+Q101+(8*Q104))/16)</f>
      </c>
      <c r="O113" s="176"/>
      <c r="P113" s="176"/>
      <c r="Q113" s="177"/>
      <c r="R113" s="175">
        <f>IF(ISERROR((4*U83)+U92+U95+U98+U101+(8*U104))/16,"",((4*U83)+U92+U95+U98+U101+(8*U104))/16)</f>
      </c>
      <c r="S113" s="176"/>
      <c r="T113" s="176"/>
      <c r="U113" s="177"/>
      <c r="V113" s="175">
        <f>IF(ISERROR((4*Y83)+Y92+Y95+Y98+Y101+(8*Y104))/16,"",((4*Y83)+Y92+Y95+Y98+Y101+(8*Y104))/16)</f>
      </c>
      <c r="W113" s="176"/>
      <c r="X113" s="176"/>
      <c r="Y113" s="177"/>
    </row>
  </sheetData>
  <sheetProtection/>
  <mergeCells count="509">
    <mergeCell ref="B113:E113"/>
    <mergeCell ref="F113:I113"/>
    <mergeCell ref="J113:M113"/>
    <mergeCell ref="N113:Q113"/>
    <mergeCell ref="R113:U113"/>
    <mergeCell ref="V113:Y113"/>
    <mergeCell ref="B112:E112"/>
    <mergeCell ref="F112:I112"/>
    <mergeCell ref="J112:M112"/>
    <mergeCell ref="N112:Q112"/>
    <mergeCell ref="R112:U112"/>
    <mergeCell ref="V112:Y112"/>
    <mergeCell ref="B111:E111"/>
    <mergeCell ref="F111:I111"/>
    <mergeCell ref="J111:M111"/>
    <mergeCell ref="N111:Q111"/>
    <mergeCell ref="R111:U111"/>
    <mergeCell ref="V111:Y111"/>
    <mergeCell ref="B110:E110"/>
    <mergeCell ref="F110:I110"/>
    <mergeCell ref="J110:M110"/>
    <mergeCell ref="N110:Q110"/>
    <mergeCell ref="R110:U110"/>
    <mergeCell ref="V110:Y110"/>
    <mergeCell ref="B109:E109"/>
    <mergeCell ref="F109:I109"/>
    <mergeCell ref="J109:M109"/>
    <mergeCell ref="N109:Q109"/>
    <mergeCell ref="R109:U109"/>
    <mergeCell ref="V109:Y109"/>
    <mergeCell ref="B108:E108"/>
    <mergeCell ref="F108:I108"/>
    <mergeCell ref="J108:M108"/>
    <mergeCell ref="N108:Q108"/>
    <mergeCell ref="R108:U108"/>
    <mergeCell ref="V108:Y108"/>
    <mergeCell ref="B107:E107"/>
    <mergeCell ref="F107:I107"/>
    <mergeCell ref="J107:M107"/>
    <mergeCell ref="N107:Q107"/>
    <mergeCell ref="R107:U107"/>
    <mergeCell ref="V107:Y107"/>
    <mergeCell ref="B106:E106"/>
    <mergeCell ref="F106:I106"/>
    <mergeCell ref="J106:M106"/>
    <mergeCell ref="N106:Q106"/>
    <mergeCell ref="R106:U106"/>
    <mergeCell ref="V106:Y106"/>
    <mergeCell ref="B105:E105"/>
    <mergeCell ref="F105:I105"/>
    <mergeCell ref="J105:M105"/>
    <mergeCell ref="N105:Q105"/>
    <mergeCell ref="R105:U105"/>
    <mergeCell ref="V105:Y105"/>
    <mergeCell ref="B103:E103"/>
    <mergeCell ref="F103:I103"/>
    <mergeCell ref="J103:M103"/>
    <mergeCell ref="N103:Q103"/>
    <mergeCell ref="R103:U103"/>
    <mergeCell ref="V103:Y103"/>
    <mergeCell ref="B102:E102"/>
    <mergeCell ref="F102:I102"/>
    <mergeCell ref="J102:M102"/>
    <mergeCell ref="N102:Q102"/>
    <mergeCell ref="R102:U102"/>
    <mergeCell ref="V102:Y102"/>
    <mergeCell ref="B100:E100"/>
    <mergeCell ref="F100:I100"/>
    <mergeCell ref="J100:M100"/>
    <mergeCell ref="N100:Q100"/>
    <mergeCell ref="R100:U100"/>
    <mergeCell ref="V100:Y100"/>
    <mergeCell ref="B99:E99"/>
    <mergeCell ref="F99:I99"/>
    <mergeCell ref="J99:M99"/>
    <mergeCell ref="N99:Q99"/>
    <mergeCell ref="R99:U99"/>
    <mergeCell ref="V99:Y99"/>
    <mergeCell ref="B97:E97"/>
    <mergeCell ref="F97:I97"/>
    <mergeCell ref="J97:M97"/>
    <mergeCell ref="N97:Q97"/>
    <mergeCell ref="R97:U97"/>
    <mergeCell ref="V97:Y97"/>
    <mergeCell ref="B96:E96"/>
    <mergeCell ref="F96:I96"/>
    <mergeCell ref="J96:M96"/>
    <mergeCell ref="N96:Q96"/>
    <mergeCell ref="R96:U96"/>
    <mergeCell ref="V96:Y96"/>
    <mergeCell ref="B94:E94"/>
    <mergeCell ref="F94:I94"/>
    <mergeCell ref="J94:M94"/>
    <mergeCell ref="N94:Q94"/>
    <mergeCell ref="R94:U94"/>
    <mergeCell ref="V94:Y94"/>
    <mergeCell ref="B93:E93"/>
    <mergeCell ref="F93:I93"/>
    <mergeCell ref="J93:M93"/>
    <mergeCell ref="N93:Q93"/>
    <mergeCell ref="R93:U93"/>
    <mergeCell ref="V93:Y93"/>
    <mergeCell ref="B91:E91"/>
    <mergeCell ref="F91:I91"/>
    <mergeCell ref="J91:M91"/>
    <mergeCell ref="N91:Q91"/>
    <mergeCell ref="R91:U91"/>
    <mergeCell ref="V91:Y91"/>
    <mergeCell ref="B90:E90"/>
    <mergeCell ref="F90:I90"/>
    <mergeCell ref="J90:M90"/>
    <mergeCell ref="N90:Q90"/>
    <mergeCell ref="R90:U90"/>
    <mergeCell ref="V90:Y90"/>
    <mergeCell ref="B89:E89"/>
    <mergeCell ref="F89:I89"/>
    <mergeCell ref="J89:M89"/>
    <mergeCell ref="N89:Q89"/>
    <mergeCell ref="R89:U89"/>
    <mergeCell ref="V89:Y89"/>
    <mergeCell ref="B88:E88"/>
    <mergeCell ref="F88:I88"/>
    <mergeCell ref="J88:M88"/>
    <mergeCell ref="N88:Q88"/>
    <mergeCell ref="R88:U88"/>
    <mergeCell ref="V88:Y88"/>
    <mergeCell ref="B87:E87"/>
    <mergeCell ref="F87:I87"/>
    <mergeCell ref="J87:M87"/>
    <mergeCell ref="N87:Q87"/>
    <mergeCell ref="R87:U87"/>
    <mergeCell ref="V87:Y87"/>
    <mergeCell ref="B86:E86"/>
    <mergeCell ref="F86:I86"/>
    <mergeCell ref="J86:M86"/>
    <mergeCell ref="N86:Q86"/>
    <mergeCell ref="R86:U86"/>
    <mergeCell ref="V86:Y86"/>
    <mergeCell ref="B85:E85"/>
    <mergeCell ref="F85:I85"/>
    <mergeCell ref="J85:M85"/>
    <mergeCell ref="N85:Q85"/>
    <mergeCell ref="R85:U85"/>
    <mergeCell ref="V85:Y85"/>
    <mergeCell ref="R81:U81"/>
    <mergeCell ref="V81:Y81"/>
    <mergeCell ref="B84:E84"/>
    <mergeCell ref="F84:I84"/>
    <mergeCell ref="J84:M84"/>
    <mergeCell ref="N84:Q84"/>
    <mergeCell ref="R84:U84"/>
    <mergeCell ref="V84:Y84"/>
    <mergeCell ref="V79:Y79"/>
    <mergeCell ref="B80:E80"/>
    <mergeCell ref="F80:I80"/>
    <mergeCell ref="J80:M80"/>
    <mergeCell ref="N80:Q80"/>
    <mergeCell ref="R80:U80"/>
    <mergeCell ref="V80:Y80"/>
    <mergeCell ref="A79:A82"/>
    <mergeCell ref="B79:E79"/>
    <mergeCell ref="F79:I79"/>
    <mergeCell ref="J79:M79"/>
    <mergeCell ref="N79:Q79"/>
    <mergeCell ref="R79:U79"/>
    <mergeCell ref="B81:E81"/>
    <mergeCell ref="F81:I81"/>
    <mergeCell ref="J81:M81"/>
    <mergeCell ref="N81:Q81"/>
    <mergeCell ref="B76:E76"/>
    <mergeCell ref="F76:I76"/>
    <mergeCell ref="J76:M76"/>
    <mergeCell ref="N76:Q76"/>
    <mergeCell ref="R76:U76"/>
    <mergeCell ref="V76:Y76"/>
    <mergeCell ref="B75:E75"/>
    <mergeCell ref="F75:I75"/>
    <mergeCell ref="J75:M75"/>
    <mergeCell ref="N75:Q75"/>
    <mergeCell ref="R75:U75"/>
    <mergeCell ref="V75:Y75"/>
    <mergeCell ref="B74:E74"/>
    <mergeCell ref="F74:I74"/>
    <mergeCell ref="J74:M74"/>
    <mergeCell ref="N74:Q74"/>
    <mergeCell ref="R74:U74"/>
    <mergeCell ref="V74:Y74"/>
    <mergeCell ref="B73:E73"/>
    <mergeCell ref="F73:I73"/>
    <mergeCell ref="J73:M73"/>
    <mergeCell ref="N73:Q73"/>
    <mergeCell ref="R73:U73"/>
    <mergeCell ref="V73:Y73"/>
    <mergeCell ref="B72:E72"/>
    <mergeCell ref="F72:I72"/>
    <mergeCell ref="J72:M72"/>
    <mergeCell ref="N72:Q72"/>
    <mergeCell ref="R72:U72"/>
    <mergeCell ref="V72:Y72"/>
    <mergeCell ref="B71:E71"/>
    <mergeCell ref="F71:I71"/>
    <mergeCell ref="J71:M71"/>
    <mergeCell ref="N71:Q71"/>
    <mergeCell ref="R71:U71"/>
    <mergeCell ref="V71:Y71"/>
    <mergeCell ref="B70:E70"/>
    <mergeCell ref="F70:I70"/>
    <mergeCell ref="J70:M70"/>
    <mergeCell ref="N70:Q70"/>
    <mergeCell ref="R70:U70"/>
    <mergeCell ref="V70:Y70"/>
    <mergeCell ref="B69:E69"/>
    <mergeCell ref="F69:I69"/>
    <mergeCell ref="J69:M69"/>
    <mergeCell ref="N69:Q69"/>
    <mergeCell ref="R69:U69"/>
    <mergeCell ref="V69:Y69"/>
    <mergeCell ref="B68:E68"/>
    <mergeCell ref="F68:I68"/>
    <mergeCell ref="J68:M68"/>
    <mergeCell ref="N68:Q68"/>
    <mergeCell ref="R68:U68"/>
    <mergeCell ref="V68:Y68"/>
    <mergeCell ref="B66:E66"/>
    <mergeCell ref="F66:I66"/>
    <mergeCell ref="J66:M66"/>
    <mergeCell ref="N66:Q66"/>
    <mergeCell ref="R66:U66"/>
    <mergeCell ref="V66:Y66"/>
    <mergeCell ref="B65:E65"/>
    <mergeCell ref="F65:I65"/>
    <mergeCell ref="J65:M65"/>
    <mergeCell ref="N65:Q65"/>
    <mergeCell ref="R65:U65"/>
    <mergeCell ref="V65:Y65"/>
    <mergeCell ref="B63:E63"/>
    <mergeCell ref="F63:I63"/>
    <mergeCell ref="J63:M63"/>
    <mergeCell ref="N63:Q63"/>
    <mergeCell ref="R63:U63"/>
    <mergeCell ref="V63:Y63"/>
    <mergeCell ref="B62:E62"/>
    <mergeCell ref="F62:I62"/>
    <mergeCell ref="J62:M62"/>
    <mergeCell ref="N62:Q62"/>
    <mergeCell ref="R62:U62"/>
    <mergeCell ref="V62:Y62"/>
    <mergeCell ref="B60:E60"/>
    <mergeCell ref="F60:I60"/>
    <mergeCell ref="J60:M60"/>
    <mergeCell ref="N60:Q60"/>
    <mergeCell ref="R60:U60"/>
    <mergeCell ref="V60:Y60"/>
    <mergeCell ref="B59:E59"/>
    <mergeCell ref="F59:I59"/>
    <mergeCell ref="J59:M59"/>
    <mergeCell ref="N59:Q59"/>
    <mergeCell ref="R59:U59"/>
    <mergeCell ref="V59:Y59"/>
    <mergeCell ref="B57:E57"/>
    <mergeCell ref="F57:I57"/>
    <mergeCell ref="J57:M57"/>
    <mergeCell ref="N57:Q57"/>
    <mergeCell ref="R57:U57"/>
    <mergeCell ref="V57:Y57"/>
    <mergeCell ref="B56:E56"/>
    <mergeCell ref="F56:I56"/>
    <mergeCell ref="J56:M56"/>
    <mergeCell ref="N56:Q56"/>
    <mergeCell ref="R56:U56"/>
    <mergeCell ref="V56:Y56"/>
    <mergeCell ref="B54:E54"/>
    <mergeCell ref="F54:I54"/>
    <mergeCell ref="J54:M54"/>
    <mergeCell ref="N54:Q54"/>
    <mergeCell ref="R54:U54"/>
    <mergeCell ref="V54:Y54"/>
    <mergeCell ref="B53:E53"/>
    <mergeCell ref="F53:I53"/>
    <mergeCell ref="J53:M53"/>
    <mergeCell ref="N53:Q53"/>
    <mergeCell ref="R53:U53"/>
    <mergeCell ref="V53:Y53"/>
    <mergeCell ref="B52:E52"/>
    <mergeCell ref="F52:I52"/>
    <mergeCell ref="J52:M52"/>
    <mergeCell ref="N52:Q52"/>
    <mergeCell ref="R52:U52"/>
    <mergeCell ref="V52:Y52"/>
    <mergeCell ref="B51:E51"/>
    <mergeCell ref="F51:I51"/>
    <mergeCell ref="J51:M51"/>
    <mergeCell ref="N51:Q51"/>
    <mergeCell ref="R51:U51"/>
    <mergeCell ref="V51:Y51"/>
    <mergeCell ref="B50:E50"/>
    <mergeCell ref="F50:I50"/>
    <mergeCell ref="J50:M50"/>
    <mergeCell ref="N50:Q50"/>
    <mergeCell ref="R50:U50"/>
    <mergeCell ref="V50:Y50"/>
    <mergeCell ref="B49:E49"/>
    <mergeCell ref="F49:I49"/>
    <mergeCell ref="J49:M49"/>
    <mergeCell ref="N49:Q49"/>
    <mergeCell ref="R49:U49"/>
    <mergeCell ref="V49:Y49"/>
    <mergeCell ref="B48:E48"/>
    <mergeCell ref="F48:I48"/>
    <mergeCell ref="J48:M48"/>
    <mergeCell ref="N48:Q48"/>
    <mergeCell ref="R48:U48"/>
    <mergeCell ref="V48:Y48"/>
    <mergeCell ref="R44:U44"/>
    <mergeCell ref="V44:Y44"/>
    <mergeCell ref="B47:E47"/>
    <mergeCell ref="F47:I47"/>
    <mergeCell ref="J47:M47"/>
    <mergeCell ref="N47:Q47"/>
    <mergeCell ref="R47:U47"/>
    <mergeCell ref="V47:Y47"/>
    <mergeCell ref="V42:Y42"/>
    <mergeCell ref="B43:E43"/>
    <mergeCell ref="F43:I43"/>
    <mergeCell ref="J43:M43"/>
    <mergeCell ref="N43:Q43"/>
    <mergeCell ref="R43:U43"/>
    <mergeCell ref="V43:Y43"/>
    <mergeCell ref="A42:A45"/>
    <mergeCell ref="B42:E42"/>
    <mergeCell ref="F42:I42"/>
    <mergeCell ref="J42:M42"/>
    <mergeCell ref="N42:Q42"/>
    <mergeCell ref="R42:U42"/>
    <mergeCell ref="B44:E44"/>
    <mergeCell ref="F44:I44"/>
    <mergeCell ref="J44:M44"/>
    <mergeCell ref="N44:Q44"/>
    <mergeCell ref="B39:E39"/>
    <mergeCell ref="F39:I39"/>
    <mergeCell ref="J39:M39"/>
    <mergeCell ref="N39:Q39"/>
    <mergeCell ref="R39:U39"/>
    <mergeCell ref="V39:Y39"/>
    <mergeCell ref="F38:I38"/>
    <mergeCell ref="J38:M38"/>
    <mergeCell ref="N38:Q38"/>
    <mergeCell ref="R38:U38"/>
    <mergeCell ref="V38:Y38"/>
    <mergeCell ref="B38:E38"/>
    <mergeCell ref="F37:I37"/>
    <mergeCell ref="J37:M37"/>
    <mergeCell ref="N37:Q37"/>
    <mergeCell ref="R37:U37"/>
    <mergeCell ref="V37:Y37"/>
    <mergeCell ref="B37:E37"/>
    <mergeCell ref="F36:I36"/>
    <mergeCell ref="J36:M36"/>
    <mergeCell ref="N36:Q36"/>
    <mergeCell ref="R36:U36"/>
    <mergeCell ref="V36:Y36"/>
    <mergeCell ref="B36:E36"/>
    <mergeCell ref="F35:I35"/>
    <mergeCell ref="J35:M35"/>
    <mergeCell ref="N35:Q35"/>
    <mergeCell ref="R35:U35"/>
    <mergeCell ref="V35:Y35"/>
    <mergeCell ref="B35:E35"/>
    <mergeCell ref="F34:I34"/>
    <mergeCell ref="J34:M34"/>
    <mergeCell ref="N34:Q34"/>
    <mergeCell ref="R34:U34"/>
    <mergeCell ref="V34:Y34"/>
    <mergeCell ref="B34:E34"/>
    <mergeCell ref="F33:I33"/>
    <mergeCell ref="J33:M33"/>
    <mergeCell ref="N33:Q33"/>
    <mergeCell ref="R33:U33"/>
    <mergeCell ref="V33:Y33"/>
    <mergeCell ref="B33:E33"/>
    <mergeCell ref="F32:I32"/>
    <mergeCell ref="J32:M32"/>
    <mergeCell ref="N32:Q32"/>
    <mergeCell ref="R32:U32"/>
    <mergeCell ref="V32:Y32"/>
    <mergeCell ref="B32:E32"/>
    <mergeCell ref="F31:I31"/>
    <mergeCell ref="J31:M31"/>
    <mergeCell ref="N31:Q31"/>
    <mergeCell ref="R31:U31"/>
    <mergeCell ref="V31:Y31"/>
    <mergeCell ref="B31:E31"/>
    <mergeCell ref="F29:I29"/>
    <mergeCell ref="J29:M29"/>
    <mergeCell ref="N29:Q29"/>
    <mergeCell ref="R29:U29"/>
    <mergeCell ref="V29:Y29"/>
    <mergeCell ref="B29:E29"/>
    <mergeCell ref="F28:I28"/>
    <mergeCell ref="J28:M28"/>
    <mergeCell ref="N28:Q28"/>
    <mergeCell ref="R28:U28"/>
    <mergeCell ref="V28:Y28"/>
    <mergeCell ref="B28:E28"/>
    <mergeCell ref="F26:I26"/>
    <mergeCell ref="J26:M26"/>
    <mergeCell ref="N26:Q26"/>
    <mergeCell ref="R26:U26"/>
    <mergeCell ref="V26:Y26"/>
    <mergeCell ref="B26:E26"/>
    <mergeCell ref="F25:I25"/>
    <mergeCell ref="J25:M25"/>
    <mergeCell ref="N25:Q25"/>
    <mergeCell ref="R25:U25"/>
    <mergeCell ref="V25:Y25"/>
    <mergeCell ref="B25:E25"/>
    <mergeCell ref="F23:I23"/>
    <mergeCell ref="J23:M23"/>
    <mergeCell ref="N23:Q23"/>
    <mergeCell ref="R23:U23"/>
    <mergeCell ref="V23:Y23"/>
    <mergeCell ref="B23:E23"/>
    <mergeCell ref="F22:I22"/>
    <mergeCell ref="J22:M22"/>
    <mergeCell ref="N22:Q22"/>
    <mergeCell ref="R22:U22"/>
    <mergeCell ref="V22:Y22"/>
    <mergeCell ref="B22:E22"/>
    <mergeCell ref="F20:I20"/>
    <mergeCell ref="J20:M20"/>
    <mergeCell ref="N20:Q20"/>
    <mergeCell ref="R20:U20"/>
    <mergeCell ref="V20:Y20"/>
    <mergeCell ref="B20:E20"/>
    <mergeCell ref="F19:I19"/>
    <mergeCell ref="J19:M19"/>
    <mergeCell ref="N19:Q19"/>
    <mergeCell ref="R19:U19"/>
    <mergeCell ref="V19:Y19"/>
    <mergeCell ref="B19:E19"/>
    <mergeCell ref="F17:I17"/>
    <mergeCell ref="J17:M17"/>
    <mergeCell ref="N17:Q17"/>
    <mergeCell ref="R17:U17"/>
    <mergeCell ref="V17:Y17"/>
    <mergeCell ref="B17:E17"/>
    <mergeCell ref="F16:I16"/>
    <mergeCell ref="J16:M16"/>
    <mergeCell ref="N16:Q16"/>
    <mergeCell ref="R16:U16"/>
    <mergeCell ref="V16:Y16"/>
    <mergeCell ref="B16:E16"/>
    <mergeCell ref="F15:I15"/>
    <mergeCell ref="J15:M15"/>
    <mergeCell ref="N15:Q15"/>
    <mergeCell ref="R15:U15"/>
    <mergeCell ref="V15:Y15"/>
    <mergeCell ref="B15:E15"/>
    <mergeCell ref="F14:I14"/>
    <mergeCell ref="J14:M14"/>
    <mergeCell ref="N14:Q14"/>
    <mergeCell ref="R14:U14"/>
    <mergeCell ref="V14:Y14"/>
    <mergeCell ref="B14:E14"/>
    <mergeCell ref="F13:I13"/>
    <mergeCell ref="J13:M13"/>
    <mergeCell ref="N13:Q13"/>
    <mergeCell ref="R13:U13"/>
    <mergeCell ref="V13:Y13"/>
    <mergeCell ref="B13:E13"/>
    <mergeCell ref="F12:I12"/>
    <mergeCell ref="J12:M12"/>
    <mergeCell ref="N12:Q12"/>
    <mergeCell ref="R12:U12"/>
    <mergeCell ref="V12:Y12"/>
    <mergeCell ref="B12:E12"/>
    <mergeCell ref="F11:I11"/>
    <mergeCell ref="J11:M11"/>
    <mergeCell ref="N11:Q11"/>
    <mergeCell ref="R11:U11"/>
    <mergeCell ref="V11:Y11"/>
    <mergeCell ref="B11:E11"/>
    <mergeCell ref="V7:Y7"/>
    <mergeCell ref="F10:I10"/>
    <mergeCell ref="J10:M10"/>
    <mergeCell ref="N10:Q10"/>
    <mergeCell ref="R10:U10"/>
    <mergeCell ref="V10:Y10"/>
    <mergeCell ref="R7:U7"/>
    <mergeCell ref="B10:E10"/>
    <mergeCell ref="F6:I6"/>
    <mergeCell ref="J6:M6"/>
    <mergeCell ref="N6:Q6"/>
    <mergeCell ref="R6:U6"/>
    <mergeCell ref="V6:Y6"/>
    <mergeCell ref="B7:E7"/>
    <mergeCell ref="F7:I7"/>
    <mergeCell ref="J7:M7"/>
    <mergeCell ref="N7:Q7"/>
    <mergeCell ref="A1:Y1"/>
    <mergeCell ref="A3:Y3"/>
    <mergeCell ref="A5:A8"/>
    <mergeCell ref="B5:E5"/>
    <mergeCell ref="F5:I5"/>
    <mergeCell ref="J5:M5"/>
    <mergeCell ref="N5:Q5"/>
    <mergeCell ref="R5:U5"/>
    <mergeCell ref="V5:Y5"/>
    <mergeCell ref="B6:E6"/>
  </mergeCells>
  <dataValidations count="19">
    <dataValidation type="list" allowBlank="1" showInputMessage="1" showErrorMessage="1" sqref="V84:Y91 V93:Y94 V96:Y97 V99:Y100 V102:Y103 V105:Y112">
      <formula1>INDIRECT($V$81)</formula1>
    </dataValidation>
    <dataValidation type="list" allowBlank="1" showInputMessage="1" showErrorMessage="1" sqref="R84:U91 R93:U94 R96:U97 R99:U100 R102:U103 R105:U112">
      <formula1>INDIRECT($R$81)</formula1>
    </dataValidation>
    <dataValidation type="list" allowBlank="1" showInputMessage="1" showErrorMessage="1" sqref="N84:Q91 N93:Q94 N96:Q97 N99:Q100 N102:Q103 N105:Q112">
      <formula1>INDIRECT($N$81)</formula1>
    </dataValidation>
    <dataValidation type="list" allowBlank="1" showInputMessage="1" showErrorMessage="1" sqref="J84:M91 J93:M94 J96:M97 J99:M100 J102:M103 J105:M112">
      <formula1>INDIRECT($J$81)</formula1>
    </dataValidation>
    <dataValidation type="list" allowBlank="1" showInputMessage="1" showErrorMessage="1" sqref="F84:I91 F93:I94 F96:I97 F99:I100 F102:I103 F105:I112">
      <formula1>INDIRECT($F$81)</formula1>
    </dataValidation>
    <dataValidation type="list" allowBlank="1" showInputMessage="1" showErrorMessage="1" sqref="B84:E91 B93:E94 B96:E97 B99:E100 B102:E103 B105:E112">
      <formula1>INDIRECT($B$81)</formula1>
    </dataValidation>
    <dataValidation type="list" allowBlank="1" showInputMessage="1" showErrorMessage="1" sqref="V47:Y54 V56:Y57 V59:Y60 V62:Y63 V65:Y66 V68:Y75">
      <formula1>INDIRECT($V$44)</formula1>
    </dataValidation>
    <dataValidation type="list" allowBlank="1" showInputMessage="1" showErrorMessage="1" sqref="R47:U54 R56:U57 R59:U60 R62:U63 R65:U66 R68:U75">
      <formula1>INDIRECT($R$44)</formula1>
    </dataValidation>
    <dataValidation type="list" allowBlank="1" showInputMessage="1" showErrorMessage="1" sqref="N47:Q54 N56:Q57 N59:Q60 N62:Q63 N65:Q66 N68:Q75">
      <formula1>INDIRECT($N$44)</formula1>
    </dataValidation>
    <dataValidation type="list" allowBlank="1" showInputMessage="1" showErrorMessage="1" sqref="J47:M54 J56:M57 J59:M60 J62:M63 J65:M66 J68:M75">
      <formula1>INDIRECT($J$44)</formula1>
    </dataValidation>
    <dataValidation type="list" allowBlank="1" showInputMessage="1" showErrorMessage="1" sqref="F47:I54 F56:I57 F59:I60 F62:I63 F65:I66 F68:I75">
      <formula1>INDIRECT($F$44)</formula1>
    </dataValidation>
    <dataValidation type="list" allowBlank="1" showInputMessage="1" showErrorMessage="1" sqref="B47:E54 B56:E57 B59:E60 B62:E63 B65:E66 B68:E75">
      <formula1>INDIRECT($B$44)</formula1>
    </dataValidation>
    <dataValidation type="list" allowBlank="1" showInputMessage="1" showErrorMessage="1" sqref="V10:Y17 V19:Y20 V22:Y23 V25:Y26 V28:Y29 V31:Y38">
      <formula1>INDIRECT($V$7)</formula1>
    </dataValidation>
    <dataValidation type="list" allowBlank="1" showInputMessage="1" showErrorMessage="1" sqref="R10:U17 R19:U20 R22:U23 R25:U26 R28:U29 R31:U38">
      <formula1>INDIRECT($R$7)</formula1>
    </dataValidation>
    <dataValidation type="list" allowBlank="1" showInputMessage="1" showErrorMessage="1" sqref="N10:Q17 N19:Q20 N22:Q23 N25:Q26 N28:Q29 N31:Q38">
      <formula1>INDIRECT($N$7)</formula1>
    </dataValidation>
    <dataValidation type="list" allowBlank="1" showInputMessage="1" showErrorMessage="1" sqref="J10:M17 J19:M20 J22:M23 J25:M26 J28:M29 J31:M38">
      <formula1>INDIRECT($J$7)</formula1>
    </dataValidation>
    <dataValidation type="list" allowBlank="1" showInputMessage="1" showErrorMessage="1" sqref="F10:I17 F19:I20 F22:I23 F25:I26 F28:I29 F31:I38">
      <formula1>INDIRECT($F$7)</formula1>
    </dataValidation>
    <dataValidation type="list" allowBlank="1" showInputMessage="1" showErrorMessage="1" sqref="B10:E17 B19:E20 B22:E23 B25:E26 B28:E29 B31:E38">
      <formula1>INDIRECT($B$7)</formula1>
    </dataValidation>
    <dataValidation type="list" allowBlank="1" showInputMessage="1" showErrorMessage="1" sqref="B6:Y6 B43:Y43 B80:Y80">
      <formula1>EQUIPESMI</formula1>
    </dataValidation>
  </dataValidations>
  <hyperlinks>
    <hyperlink ref="A1:M1" location="ACCUEIL!A1" display="ACCUEIL!A1"/>
  </hyperlinks>
  <printOptions/>
  <pageMargins left="0.7" right="0.7" top="0.75" bottom="0.75" header="0.3" footer="0.3"/>
  <pageSetup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FF"/>
  </sheetPr>
  <dimension ref="A1:I2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0.7109375" style="0" customWidth="1"/>
    <col min="2" max="2" width="30.7109375" style="0" customWidth="1"/>
    <col min="3" max="9" width="12.7109375" style="0" customWidth="1"/>
  </cols>
  <sheetData>
    <row r="1" spans="1:9" ht="30" customHeight="1" thickBot="1">
      <c r="A1" s="165" t="str">
        <f>IF(ACCUEIL!D3="","Renseignez le nom de la compétition sur la page d'acceuil",ACCUEIL!D3)</f>
        <v>Renseignez le nom de la compétition sur la page d'acceuil</v>
      </c>
      <c r="B1" s="166"/>
      <c r="C1" s="166"/>
      <c r="D1" s="166"/>
      <c r="E1" s="166"/>
      <c r="F1" s="166"/>
      <c r="G1" s="166"/>
      <c r="H1" s="166"/>
      <c r="I1" s="167"/>
    </row>
    <row r="2" ht="15.75" thickBot="1"/>
    <row r="3" spans="1:9" ht="30" customHeight="1" thickBot="1">
      <c r="A3" s="168" t="s">
        <v>16</v>
      </c>
      <c r="B3" s="169"/>
      <c r="C3" s="169"/>
      <c r="D3" s="169"/>
      <c r="E3" s="169"/>
      <c r="F3" s="169"/>
      <c r="G3" s="169"/>
      <c r="H3" s="169"/>
      <c r="I3" s="170"/>
    </row>
    <row r="4" ht="15.75" thickBot="1"/>
    <row r="5" spans="1:9" s="18" customFormat="1" ht="30" customHeight="1" thickBot="1">
      <c r="A5" s="51" t="s">
        <v>14</v>
      </c>
      <c r="B5" s="52" t="s">
        <v>11</v>
      </c>
      <c r="C5" s="53" t="s">
        <v>28</v>
      </c>
      <c r="D5" s="53" t="s">
        <v>19</v>
      </c>
      <c r="E5" s="53" t="s">
        <v>17</v>
      </c>
      <c r="F5" s="53" t="s">
        <v>18</v>
      </c>
      <c r="G5" s="53" t="s">
        <v>20</v>
      </c>
      <c r="H5" s="57" t="s">
        <v>21</v>
      </c>
      <c r="I5" s="62" t="s">
        <v>15</v>
      </c>
    </row>
    <row r="6" spans="1:9" ht="19.5" customHeight="1">
      <c r="A6" s="67">
        <v>1</v>
      </c>
      <c r="B6" s="108">
        <f>'RESULTS JG'!R6</f>
        <v>0</v>
      </c>
      <c r="C6" s="109">
        <f>'RESULTS JG'!U9</f>
      </c>
      <c r="D6" s="109">
        <f>'RESULTS JG'!U18</f>
      </c>
      <c r="E6" s="109">
        <f>'RESULTS JG'!U21</f>
      </c>
      <c r="F6" s="109">
        <f>'RESULTS JG'!U24</f>
      </c>
      <c r="G6" s="109">
        <f>'RESULTS JG'!U27</f>
      </c>
      <c r="H6" s="110">
        <f>'RESULTS JG'!U30</f>
      </c>
      <c r="I6" s="111">
        <f aca="true" t="shared" si="0" ref="I6:I23">IF(ISERROR((4*C6)+D6+E6+F6+G6+(8*H6))/16,0,((4*C6)+D6+E6+F6+G6+(8*H6))/16)</f>
        <v>0</v>
      </c>
    </row>
    <row r="7" spans="1:9" ht="19.5" customHeight="1">
      <c r="A7" s="68">
        <v>2</v>
      </c>
      <c r="B7" s="19">
        <f>'RESULTS JG'!J6</f>
        <v>0</v>
      </c>
      <c r="C7" s="21">
        <f>'RESULTS JG'!M9</f>
      </c>
      <c r="D7" s="21">
        <f>'RESULTS JG'!M18</f>
      </c>
      <c r="E7" s="21">
        <f>'RESULTS JG'!M21</f>
      </c>
      <c r="F7" s="21">
        <f>'RESULTS JG'!M24</f>
      </c>
      <c r="G7" s="21">
        <f>'RESULTS JG'!M27</f>
      </c>
      <c r="H7" s="59">
        <f>'RESULTS JG'!M30</f>
      </c>
      <c r="I7" s="64">
        <f t="shared" si="0"/>
        <v>0</v>
      </c>
    </row>
    <row r="8" spans="1:9" ht="19.5" customHeight="1">
      <c r="A8" s="68">
        <v>3</v>
      </c>
      <c r="B8" s="23">
        <f>'RESULTS JG'!N6</f>
        <v>0</v>
      </c>
      <c r="C8" s="24">
        <f>'RESULTS JG'!Q9</f>
      </c>
      <c r="D8" s="24">
        <f>'RESULTS JG'!Q18</f>
      </c>
      <c r="E8" s="24">
        <f>'RESULTS JG'!Q21</f>
      </c>
      <c r="F8" s="24">
        <f>'RESULTS JG'!Q24</f>
      </c>
      <c r="G8" s="24">
        <f>'RESULTS JG'!Q27</f>
      </c>
      <c r="H8" s="60">
        <f>'RESULTS JG'!Q30</f>
      </c>
      <c r="I8" s="65">
        <f t="shared" si="0"/>
        <v>0</v>
      </c>
    </row>
    <row r="9" spans="1:9" ht="19.5" customHeight="1">
      <c r="A9" s="68">
        <v>4</v>
      </c>
      <c r="B9" s="22">
        <f>'RESULTS JG'!F6</f>
        <v>0</v>
      </c>
      <c r="C9" s="21">
        <f>'RESULTS JG'!I9</f>
      </c>
      <c r="D9" s="21">
        <f>'RESULTS JG'!I18</f>
      </c>
      <c r="E9" s="21">
        <f>'RESULTS JG'!I21</f>
      </c>
      <c r="F9" s="21">
        <f>'RESULTS JG'!I24</f>
      </c>
      <c r="G9" s="21">
        <f>'RESULTS JG'!I27</f>
      </c>
      <c r="H9" s="59">
        <f>'RESULTS JG'!I30</f>
      </c>
      <c r="I9" s="64">
        <f t="shared" si="0"/>
        <v>0</v>
      </c>
    </row>
    <row r="10" spans="1:9" ht="19.5" customHeight="1">
      <c r="A10" s="68">
        <v>5</v>
      </c>
      <c r="B10" s="22">
        <f>'RESULTS JG'!F43</f>
        <v>0</v>
      </c>
      <c r="C10" s="24">
        <f>'RESULTS JG'!I46</f>
      </c>
      <c r="D10" s="24">
        <f>'RESULTS JG'!I55</f>
      </c>
      <c r="E10" s="24">
        <f>'RESULTS JG'!I58</f>
      </c>
      <c r="F10" s="24">
        <f>'RESULTS JG'!I61</f>
      </c>
      <c r="G10" s="24">
        <f>'RESULTS JG'!I64</f>
      </c>
      <c r="H10" s="60">
        <f>'RESULTS JG'!I67</f>
      </c>
      <c r="I10" s="65">
        <f t="shared" si="0"/>
        <v>0</v>
      </c>
    </row>
    <row r="11" spans="1:9" ht="19.5" customHeight="1">
      <c r="A11" s="68">
        <v>6</v>
      </c>
      <c r="B11" s="22">
        <f>'RESULTS JG'!J43</f>
        <v>0</v>
      </c>
      <c r="C11" s="24">
        <f>'RESULTS JG'!M46</f>
      </c>
      <c r="D11" s="24">
        <f>'RESULTS JG'!M55</f>
      </c>
      <c r="E11" s="24">
        <f>'RESULTS JG'!M58</f>
      </c>
      <c r="F11" s="24">
        <f>'RESULTS JG'!M61</f>
      </c>
      <c r="G11" s="24">
        <f>'RESULTS JG'!M64</f>
      </c>
      <c r="H11" s="60">
        <f>'RESULTS JG'!M67</f>
      </c>
      <c r="I11" s="65">
        <f t="shared" si="0"/>
        <v>0</v>
      </c>
    </row>
    <row r="12" spans="1:9" ht="19.5" customHeight="1">
      <c r="A12" s="68">
        <v>7</v>
      </c>
      <c r="B12" s="108">
        <f>'RESULTS JG'!N43</f>
        <v>0</v>
      </c>
      <c r="C12" s="24">
        <f>'RESULTS JG'!Q46</f>
      </c>
      <c r="D12" s="24">
        <f>'RESULTS JG'!Q55</f>
      </c>
      <c r="E12" s="24">
        <f>'RESULTS JG'!Q58</f>
      </c>
      <c r="F12" s="24">
        <f>'RESULTS JG'!Q61</f>
      </c>
      <c r="G12" s="24">
        <f>'RESULTS JG'!Q64</f>
      </c>
      <c r="H12" s="60">
        <f>'RESULTS JG'!Q67</f>
      </c>
      <c r="I12" s="65">
        <f t="shared" si="0"/>
        <v>0</v>
      </c>
    </row>
    <row r="13" spans="1:9" ht="19.5" customHeight="1">
      <c r="A13" s="68">
        <v>8</v>
      </c>
      <c r="B13" s="19">
        <f>'RESULTS JG'!B6</f>
        <v>0</v>
      </c>
      <c r="C13" s="21">
        <f>'RESULTS JG'!E9</f>
      </c>
      <c r="D13" s="21">
        <f>'RESULTS JG'!E18</f>
      </c>
      <c r="E13" s="21">
        <f>'RESULTS JG'!E21</f>
      </c>
      <c r="F13" s="21">
        <f>'RESULTS JG'!E24</f>
      </c>
      <c r="G13" s="21">
        <f>'RESULTS JG'!E27</f>
      </c>
      <c r="H13" s="59">
        <f>'RESULTS JG'!E30</f>
      </c>
      <c r="I13" s="64">
        <f t="shared" si="0"/>
        <v>0</v>
      </c>
    </row>
    <row r="14" spans="1:9" ht="19.5" customHeight="1">
      <c r="A14" s="68">
        <v>9</v>
      </c>
      <c r="B14" s="23">
        <f>'RESULTS JG'!V6</f>
        <v>0</v>
      </c>
      <c r="C14" s="24">
        <f>'RESULTS JG'!Y9</f>
      </c>
      <c r="D14" s="24">
        <f>'RESULTS JG'!Y18</f>
      </c>
      <c r="E14" s="24">
        <f>'RESULTS JG'!Y21</f>
      </c>
      <c r="F14" s="24">
        <f>'RESULTS JG'!Y24</f>
      </c>
      <c r="G14" s="24">
        <f>'RESULTS JG'!Y27</f>
      </c>
      <c r="H14" s="60">
        <f>'RESULTS JG'!Y30</f>
      </c>
      <c r="I14" s="65">
        <f t="shared" si="0"/>
        <v>0</v>
      </c>
    </row>
    <row r="15" spans="1:9" ht="19.5" customHeight="1">
      <c r="A15" s="68">
        <v>10</v>
      </c>
      <c r="B15" s="22">
        <f>'RESULTS JG'!B43</f>
        <v>0</v>
      </c>
      <c r="C15" s="24">
        <f>'RESULTS JG'!E46</f>
      </c>
      <c r="D15" s="24">
        <f>'RESULTS JG'!E55</f>
      </c>
      <c r="E15" s="24">
        <f>'RESULTS JG'!E58</f>
      </c>
      <c r="F15" s="24">
        <f>'RESULTS JG'!E61</f>
      </c>
      <c r="G15" s="24">
        <f>'RESULTS JG'!E64</f>
      </c>
      <c r="H15" s="60">
        <f>'RESULTS JG'!E67</f>
      </c>
      <c r="I15" s="65">
        <f t="shared" si="0"/>
        <v>0</v>
      </c>
    </row>
    <row r="16" spans="1:9" ht="19.5" customHeight="1">
      <c r="A16" s="68">
        <v>11</v>
      </c>
      <c r="B16" s="23">
        <f>'RESULTS JG'!R43</f>
        <v>0</v>
      </c>
      <c r="C16" s="24">
        <f>'RESULTS JG'!U46</f>
      </c>
      <c r="D16" s="24">
        <f>'RESULTS JG'!U55</f>
      </c>
      <c r="E16" s="24">
        <f>'RESULTS JG'!U58</f>
      </c>
      <c r="F16" s="24">
        <f>'RESULTS JG'!U61</f>
      </c>
      <c r="G16" s="24">
        <f>'RESULTS JG'!U64</f>
      </c>
      <c r="H16" s="60">
        <f>'RESULTS JG'!U67</f>
      </c>
      <c r="I16" s="65">
        <f t="shared" si="0"/>
        <v>0</v>
      </c>
    </row>
    <row r="17" spans="1:9" ht="19.5" customHeight="1">
      <c r="A17" s="68">
        <v>12</v>
      </c>
      <c r="B17" s="23">
        <f>'RESULTS JG'!V43</f>
        <v>0</v>
      </c>
      <c r="C17" s="24">
        <f>'RESULTS JG'!Y46</f>
      </c>
      <c r="D17" s="24">
        <f>'RESULTS JG'!Y55</f>
      </c>
      <c r="E17" s="24">
        <f>'RESULTS JG'!Y58</f>
      </c>
      <c r="F17" s="24">
        <f>'RESULTS JG'!Y61</f>
      </c>
      <c r="G17" s="24">
        <f>'RESULTS JG'!Y64</f>
      </c>
      <c r="H17" s="60">
        <f>'RESULTS JG'!Y67</f>
      </c>
      <c r="I17" s="65">
        <f t="shared" si="0"/>
        <v>0</v>
      </c>
    </row>
    <row r="18" spans="1:9" ht="19.5" customHeight="1">
      <c r="A18" s="68">
        <v>13</v>
      </c>
      <c r="B18" s="23">
        <f>'RESULTS JG'!B80</f>
        <v>0</v>
      </c>
      <c r="C18" s="24">
        <f>'RESULTS JG'!E83</f>
      </c>
      <c r="D18" s="24">
        <f>'RESULTS JG'!E92</f>
      </c>
      <c r="E18" s="24">
        <f>'RESULTS JG'!E95</f>
      </c>
      <c r="F18" s="24">
        <f>'RESULTS JG'!E98</f>
      </c>
      <c r="G18" s="24">
        <f>'RESULTS JG'!E101</f>
      </c>
      <c r="H18" s="60">
        <f>'RESULTS JG'!E104</f>
      </c>
      <c r="I18" s="65">
        <f t="shared" si="0"/>
        <v>0</v>
      </c>
    </row>
    <row r="19" spans="1:9" ht="19.5" customHeight="1">
      <c r="A19" s="68">
        <v>14</v>
      </c>
      <c r="B19" s="23">
        <f>'RESULTS JG'!F80</f>
        <v>0</v>
      </c>
      <c r="C19" s="24">
        <f>'RESULTS JG'!I83</f>
      </c>
      <c r="D19" s="24">
        <f>'RESULTS JG'!I92</f>
      </c>
      <c r="E19" s="24">
        <f>'RESULTS JG'!I95</f>
      </c>
      <c r="F19" s="24">
        <f>'RESULTS JG'!I98</f>
      </c>
      <c r="G19" s="24">
        <f>'RESULTS JG'!I101</f>
      </c>
      <c r="H19" s="60">
        <f>'RESULTS JG'!I104</f>
      </c>
      <c r="I19" s="65">
        <f t="shared" si="0"/>
        <v>0</v>
      </c>
    </row>
    <row r="20" spans="1:9" ht="19.5" customHeight="1">
      <c r="A20" s="68">
        <v>15</v>
      </c>
      <c r="B20" s="23">
        <f>'RESULTS JG'!J80</f>
        <v>0</v>
      </c>
      <c r="C20" s="24">
        <f>'RESULTS JG'!M83</f>
      </c>
      <c r="D20" s="24">
        <f>'RESULTS JG'!M92</f>
      </c>
      <c r="E20" s="24">
        <f>'RESULTS JG'!M95</f>
      </c>
      <c r="F20" s="24">
        <f>'RESULTS JG'!M98</f>
      </c>
      <c r="G20" s="24">
        <f>'RESULTS JG'!M101</f>
      </c>
      <c r="H20" s="60">
        <f>'RESULTS JG'!M104</f>
      </c>
      <c r="I20" s="65">
        <f t="shared" si="0"/>
        <v>0</v>
      </c>
    </row>
    <row r="21" spans="1:9" ht="19.5" customHeight="1">
      <c r="A21" s="68">
        <v>16</v>
      </c>
      <c r="B21" s="23">
        <f>'RESULTS JG'!N80</f>
        <v>0</v>
      </c>
      <c r="C21" s="24">
        <f>'RESULTS JG'!Q83</f>
      </c>
      <c r="D21" s="24">
        <f>'RESULTS JG'!Q92</f>
      </c>
      <c r="E21" s="24">
        <f>'RESULTS JG'!Q95</f>
      </c>
      <c r="F21" s="24">
        <f>'RESULTS JG'!Q98</f>
      </c>
      <c r="G21" s="24">
        <f>'RESULTS JG'!Q101</f>
      </c>
      <c r="H21" s="60">
        <f>'RESULTS JG'!Q104</f>
      </c>
      <c r="I21" s="65">
        <f t="shared" si="0"/>
        <v>0</v>
      </c>
    </row>
    <row r="22" spans="1:9" ht="19.5" customHeight="1">
      <c r="A22" s="68">
        <v>17</v>
      </c>
      <c r="B22" s="23">
        <f>'RESULTS JG'!R80</f>
        <v>0</v>
      </c>
      <c r="C22" s="24">
        <f>'RESULTS JG'!U83</f>
      </c>
      <c r="D22" s="24">
        <f>'RESULTS JG'!U92</f>
      </c>
      <c r="E22" s="24">
        <f>'RESULTS JG'!U95</f>
      </c>
      <c r="F22" s="24">
        <f>'RESULTS JG'!U98</f>
      </c>
      <c r="G22" s="24">
        <f>'RESULTS JG'!U101</f>
      </c>
      <c r="H22" s="60">
        <f>'RESULTS JG'!U104</f>
      </c>
      <c r="I22" s="65">
        <f t="shared" si="0"/>
        <v>0</v>
      </c>
    </row>
    <row r="23" spans="1:9" ht="19.5" customHeight="1" thickBot="1">
      <c r="A23" s="69">
        <v>18</v>
      </c>
      <c r="B23" s="25">
        <f>'RESULTS JG'!V80</f>
        <v>0</v>
      </c>
      <c r="C23" s="26">
        <f>'RESULTS JG'!Y83</f>
      </c>
      <c r="D23" s="26">
        <f>'RESULTS JG'!Y92</f>
      </c>
      <c r="E23" s="26">
        <f>'RESULTS JG'!Y95</f>
      </c>
      <c r="F23" s="26">
        <f>'RESULTS JG'!Y98</f>
      </c>
      <c r="G23" s="26">
        <f>'RESULTS JG'!Y101</f>
      </c>
      <c r="H23" s="61">
        <f>'RESULTS JG'!Y104</f>
      </c>
      <c r="I23" s="66">
        <f t="shared" si="0"/>
        <v>0</v>
      </c>
    </row>
  </sheetData>
  <sheetProtection/>
  <mergeCells count="2">
    <mergeCell ref="A1:I1"/>
    <mergeCell ref="A3:I3"/>
  </mergeCells>
  <hyperlinks>
    <hyperlink ref="A1:I1" location="ACCUEIL!A1" display="ACCUEIL!A1"/>
  </hyperlink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Sébastien WUSTNER</cp:lastModifiedBy>
  <cp:lastPrinted>2014-12-10T14:45:43Z</cp:lastPrinted>
  <dcterms:created xsi:type="dcterms:W3CDTF">2014-09-23T14:46:50Z</dcterms:created>
  <dcterms:modified xsi:type="dcterms:W3CDTF">2019-11-04T15:40:23Z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